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66925"/>
  <mc:AlternateContent xmlns:mc="http://schemas.openxmlformats.org/markup-compatibility/2006">
    <mc:Choice Requires="x15">
      <x15ac:absPath xmlns:x15ac="http://schemas.microsoft.com/office/spreadsheetml/2010/11/ac" url="C:\Users\gamea\Desktop\"/>
    </mc:Choice>
  </mc:AlternateContent>
  <xr:revisionPtr revIDLastSave="0" documentId="8_{E24019EC-2A71-4981-83F5-608C3E6B0932}" xr6:coauthVersionLast="43" xr6:coauthVersionMax="43" xr10:uidLastSave="{00000000-0000-0000-0000-000000000000}"/>
  <bookViews>
    <workbookView xWindow="-120" yWindow="-120" windowWidth="29040" windowHeight="15840" xr2:uid="{ADDA4202-90F4-4C4B-B133-4E803F58AAF3}"/>
  </bookViews>
  <sheets>
    <sheet name="Schedule" sheetId="13" r:id="rId1"/>
    <sheet name="Global Status" sheetId="12" r:id="rId2"/>
    <sheet name="Armour" sheetId="7" r:id="rId3"/>
    <sheet name="Body" sheetId="5" r:id="rId4"/>
    <sheet name="Environment" sheetId="9" r:id="rId5"/>
    <sheet name="Footstep" sheetId="4" r:id="rId6"/>
    <sheet name="Magic" sheetId="3" r:id="rId7"/>
    <sheet name="Music" sheetId="10" r:id="rId8"/>
    <sheet name="VO" sheetId="11" r:id="rId9"/>
    <sheet name="Vocal" sheetId="6" r:id="rId10"/>
    <sheet name="UI" sheetId="8" r:id="rId11"/>
    <sheet name="Weapons" sheetId="1" r:id="rId12"/>
    <sheet name="Variables" sheetId="2" r:id="rId13"/>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C12" i="1" l="1"/>
  <c r="C11" i="1"/>
  <c r="C10" i="1"/>
  <c r="C9" i="1"/>
  <c r="C8" i="1"/>
  <c r="C7" i="1"/>
  <c r="C6" i="1"/>
  <c r="C12" i="8"/>
  <c r="C11" i="8"/>
  <c r="C10" i="8"/>
  <c r="C9" i="8"/>
  <c r="C8" i="8"/>
  <c r="C7" i="8"/>
  <c r="C6" i="8"/>
  <c r="C12" i="6"/>
  <c r="C11" i="6"/>
  <c r="C10" i="6"/>
  <c r="C9" i="6"/>
  <c r="C8" i="6"/>
  <c r="C7" i="6"/>
  <c r="C6" i="6"/>
  <c r="C12" i="11"/>
  <c r="C11" i="11"/>
  <c r="C10" i="11"/>
  <c r="C9" i="11"/>
  <c r="C8" i="11"/>
  <c r="C7" i="11"/>
  <c r="C6" i="11"/>
  <c r="C12" i="10"/>
  <c r="C11" i="10"/>
  <c r="C10" i="10"/>
  <c r="C9" i="10"/>
  <c r="C8" i="10"/>
  <c r="C7" i="10"/>
  <c r="C6" i="10"/>
  <c r="C12" i="3"/>
  <c r="C11" i="3"/>
  <c r="C10" i="3"/>
  <c r="C9" i="3"/>
  <c r="C8" i="3"/>
  <c r="C7" i="3"/>
  <c r="C6" i="3"/>
  <c r="C12" i="4"/>
  <c r="C11" i="4"/>
  <c r="C10" i="4"/>
  <c r="C9" i="4"/>
  <c r="C8" i="4"/>
  <c r="C7" i="4"/>
  <c r="C6" i="4"/>
  <c r="C6" i="9"/>
  <c r="C12" i="9"/>
  <c r="C11" i="9"/>
  <c r="C10" i="9"/>
  <c r="C9" i="9"/>
  <c r="C8" i="9"/>
  <c r="C7" i="9"/>
  <c r="C12" i="7"/>
  <c r="C11" i="7"/>
  <c r="C10" i="7"/>
  <c r="C9" i="7"/>
  <c r="C8" i="7"/>
  <c r="C7" i="7"/>
  <c r="C6" i="7"/>
  <c r="C6" i="5"/>
  <c r="C7" i="5"/>
  <c r="C8" i="5"/>
  <c r="C9" i="5"/>
  <c r="C10" i="5"/>
  <c r="C12" i="5"/>
  <c r="C11" i="5"/>
  <c r="C13" i="1" l="1"/>
  <c r="D9" i="1" s="1"/>
  <c r="I23" i="12" s="1"/>
  <c r="C13" i="8"/>
  <c r="C13" i="6"/>
  <c r="C13" i="11"/>
  <c r="D11" i="11" s="1"/>
  <c r="K20" i="12" s="1"/>
  <c r="C13" i="10"/>
  <c r="D9" i="10" s="1"/>
  <c r="I19" i="12" s="1"/>
  <c r="C13" i="3"/>
  <c r="D6" i="3" s="1"/>
  <c r="F18" i="12" s="1"/>
  <c r="C13" i="4"/>
  <c r="D10" i="4" s="1"/>
  <c r="J17" i="12" s="1"/>
  <c r="C13" i="9"/>
  <c r="D6" i="9" s="1"/>
  <c r="F16" i="12" s="1"/>
  <c r="C13" i="5"/>
  <c r="D6" i="5" s="1"/>
  <c r="F15" i="12" s="1"/>
  <c r="C13" i="7"/>
  <c r="D11" i="7" s="1"/>
  <c r="K14" i="12" s="1"/>
  <c r="D8" i="1" l="1"/>
  <c r="H23" i="12" s="1"/>
  <c r="D6" i="1"/>
  <c r="F23" i="12" s="1"/>
  <c r="D12" i="1"/>
  <c r="L23" i="12" s="1"/>
  <c r="D10" i="1"/>
  <c r="J23" i="12" s="1"/>
  <c r="D11" i="1"/>
  <c r="K23" i="12" s="1"/>
  <c r="D7" i="1"/>
  <c r="G23" i="12" s="1"/>
  <c r="D12" i="8"/>
  <c r="L22" i="12" s="1"/>
  <c r="D8" i="8"/>
  <c r="H22" i="12" s="1"/>
  <c r="D11" i="8"/>
  <c r="K22" i="12" s="1"/>
  <c r="D9" i="8"/>
  <c r="I22" i="12" s="1"/>
  <c r="D6" i="8"/>
  <c r="F22" i="12" s="1"/>
  <c r="D10" i="8"/>
  <c r="J22" i="12" s="1"/>
  <c r="D7" i="8"/>
  <c r="G22" i="12" s="1"/>
  <c r="D11" i="6"/>
  <c r="K21" i="12" s="1"/>
  <c r="D7" i="6"/>
  <c r="G21" i="12" s="1"/>
  <c r="D10" i="6"/>
  <c r="J21" i="12" s="1"/>
  <c r="D6" i="6"/>
  <c r="F21" i="12" s="1"/>
  <c r="D12" i="6"/>
  <c r="L21" i="12" s="1"/>
  <c r="D8" i="6"/>
  <c r="H21" i="12" s="1"/>
  <c r="D9" i="6"/>
  <c r="I21" i="12" s="1"/>
  <c r="D6" i="11"/>
  <c r="F20" i="12" s="1"/>
  <c r="D10" i="11"/>
  <c r="J20" i="12" s="1"/>
  <c r="D7" i="11"/>
  <c r="G20" i="12" s="1"/>
  <c r="D12" i="11"/>
  <c r="L20" i="12" s="1"/>
  <c r="D8" i="11"/>
  <c r="H20" i="12" s="1"/>
  <c r="D9" i="11"/>
  <c r="I20" i="12" s="1"/>
  <c r="D8" i="10"/>
  <c r="H19" i="12" s="1"/>
  <c r="D6" i="10"/>
  <c r="F19" i="12" s="1"/>
  <c r="D12" i="10"/>
  <c r="L19" i="12" s="1"/>
  <c r="D10" i="10"/>
  <c r="J19" i="12" s="1"/>
  <c r="D7" i="10"/>
  <c r="G19" i="12" s="1"/>
  <c r="D11" i="10"/>
  <c r="K19" i="12" s="1"/>
  <c r="D7" i="3"/>
  <c r="G18" i="12" s="1"/>
  <c r="D9" i="3"/>
  <c r="I18" i="12" s="1"/>
  <c r="D12" i="3"/>
  <c r="L18" i="12" s="1"/>
  <c r="D10" i="3"/>
  <c r="J18" i="12" s="1"/>
  <c r="D11" i="3"/>
  <c r="K18" i="12" s="1"/>
  <c r="D8" i="3"/>
  <c r="H18" i="12" s="1"/>
  <c r="D12" i="4"/>
  <c r="L17" i="12" s="1"/>
  <c r="D6" i="4"/>
  <c r="F17" i="12" s="1"/>
  <c r="D8" i="4"/>
  <c r="H17" i="12" s="1"/>
  <c r="D7" i="4"/>
  <c r="G17" i="12" s="1"/>
  <c r="D11" i="4"/>
  <c r="K17" i="12" s="1"/>
  <c r="D9" i="4"/>
  <c r="I17" i="12" s="1"/>
  <c r="D12" i="9"/>
  <c r="L16" i="12" s="1"/>
  <c r="D10" i="9"/>
  <c r="J16" i="12" s="1"/>
  <c r="D7" i="9"/>
  <c r="G16" i="12" s="1"/>
  <c r="D11" i="9"/>
  <c r="K16" i="12" s="1"/>
  <c r="D9" i="9"/>
  <c r="I16" i="12" s="1"/>
  <c r="D8" i="9"/>
  <c r="H16" i="12" s="1"/>
  <c r="D11" i="5"/>
  <c r="K15" i="12" s="1"/>
  <c r="D10" i="5"/>
  <c r="J15" i="12" s="1"/>
  <c r="D12" i="5"/>
  <c r="L15" i="12" s="1"/>
  <c r="D9" i="5"/>
  <c r="I15" i="12" s="1"/>
  <c r="D8" i="5"/>
  <c r="H15" i="12" s="1"/>
  <c r="D7" i="5"/>
  <c r="G15" i="12" s="1"/>
  <c r="D9" i="7"/>
  <c r="I14" i="12" s="1"/>
  <c r="D7" i="7"/>
  <c r="G14" i="12" s="1"/>
  <c r="D6" i="7"/>
  <c r="F14" i="12" s="1"/>
  <c r="D10" i="7"/>
  <c r="J14" i="12" s="1"/>
  <c r="D8" i="7"/>
  <c r="H14" i="12" s="1"/>
  <c r="D12" i="7"/>
  <c r="L14" i="12" s="1"/>
  <c r="E7" i="12" l="1"/>
  <c r="E8" i="12"/>
  <c r="H8" i="12"/>
  <c r="H7" i="12"/>
  <c r="H9" i="12"/>
  <c r="H6" i="12"/>
  <c r="E9" i="12"/>
  <c r="H4" i="12" l="1"/>
  <c r="H5" i="12"/>
  <c r="H3" i="12"/>
</calcChain>
</file>

<file path=xl/sharedStrings.xml><?xml version="1.0" encoding="utf-8"?>
<sst xmlns="http://schemas.openxmlformats.org/spreadsheetml/2006/main" count="1797" uniqueCount="636">
  <si>
    <t>Weaponary_Shotgun_Shell_Drop_Generic</t>
  </si>
  <si>
    <t>Weaponary_Shotgun_Reload_Pump_In</t>
  </si>
  <si>
    <t>Weaponary_Shotgun_Reload_Pump_Out</t>
  </si>
  <si>
    <t>Weaponary_MachineGun_Shell_Drop_Generic</t>
  </si>
  <si>
    <t>Weaponary_Rifle_Reload</t>
  </si>
  <si>
    <t>Weaponary_Rifle_Bullet_Drop_Generic</t>
  </si>
  <si>
    <t>Weaponary_RocketLauncher_Fire_Close</t>
  </si>
  <si>
    <t>Weaponary_RocketLauncher_Barrell_Turn</t>
  </si>
  <si>
    <t>Projectile_Rocket_Inflight</t>
  </si>
  <si>
    <t>Projectile_Rocket_Impact_Close</t>
  </si>
  <si>
    <t>Projectile_Rocket_Impact_Far</t>
  </si>
  <si>
    <t>Projectile_Rocket_Impact_Debris</t>
  </si>
  <si>
    <t>Weaponary_Punch_Generic</t>
  </si>
  <si>
    <t>Weaponary_Bite_Generic</t>
  </si>
  <si>
    <t>Magic_Rocket_Fire</t>
  </si>
  <si>
    <t>Magic_Rocket_Inflight</t>
  </si>
  <si>
    <t>Magic_Rocket_Impact_Close</t>
  </si>
  <si>
    <t>Magic_Rocket_Impact_Far</t>
  </si>
  <si>
    <t>Magic_Rocket_Impact_Debris</t>
  </si>
  <si>
    <t>Magic_Fireball_Fire</t>
  </si>
  <si>
    <t>Magic_Fireball_Inflight</t>
  </si>
  <si>
    <t>Magic_Fireball_Impact</t>
  </si>
  <si>
    <t>Magic_Fireball_Impact_Sweetener</t>
  </si>
  <si>
    <t>Magic_Iceball_Fire</t>
  </si>
  <si>
    <t>Magic_Iceball_Inflight</t>
  </si>
  <si>
    <t>Magic_Iceball_Impact</t>
  </si>
  <si>
    <t>Magic_Iceball_Impact_Sweetener</t>
  </si>
  <si>
    <t>Magic_Slimeball_Fire</t>
  </si>
  <si>
    <t>Magic_Slimeball_Inflight</t>
  </si>
  <si>
    <t>Magic_Slimeball_Impact</t>
  </si>
  <si>
    <t>Underwater_Bubbles_Generic</t>
  </si>
  <si>
    <t>Footstep_Generic_Water_Wades_Loop</t>
  </si>
  <si>
    <t>Footstep_Knight_Hard_Surface</t>
  </si>
  <si>
    <t>Footstep_Knight_Soft_Surface</t>
  </si>
  <si>
    <t>Footstep_Humanoid_Run_Concrete</t>
  </si>
  <si>
    <t>Footstep_Humanoid_Run_Grass</t>
  </si>
  <si>
    <t>Footstep_Humanoid_Run_Metal</t>
  </si>
  <si>
    <t>Footstep_Humanoid_Run_Sand</t>
  </si>
  <si>
    <t>Footstep_Humanoid_Run_Rock</t>
  </si>
  <si>
    <t>Footstep_Humanoid_Run_Stone</t>
  </si>
  <si>
    <t>Footstep_Humanoid_Run_Undergrowth</t>
  </si>
  <si>
    <t>Footstep_Humanoid_Run_Water</t>
  </si>
  <si>
    <t>Footstep_Humanoid_Run_Wood</t>
  </si>
  <si>
    <t>Footstep_Humanoid_Run_Peddles</t>
  </si>
  <si>
    <t>Footstep_Humanoid_Run_Stones</t>
  </si>
  <si>
    <t>Footstep_Humanoid_Metal_Run_Concrete</t>
  </si>
  <si>
    <t>Footstep_Humanoid_Metal_Run_Grass</t>
  </si>
  <si>
    <t>Footstep_Humanoid_Metal_Run_Metal</t>
  </si>
  <si>
    <t>Footstep_Humanoid_Metal_Run_Sand</t>
  </si>
  <si>
    <t>Footstep_Humanoid_Metal_Run_Rock</t>
  </si>
  <si>
    <t>Footstep_Humanoid_Metal_Run_Stone</t>
  </si>
  <si>
    <t>Footstep_Humanoid_Metal_Run_Water</t>
  </si>
  <si>
    <t>Footstep_Humanoid_Metal_Run_Wood</t>
  </si>
  <si>
    <t>Footstep_Humanoid_Metal_Run_Undergrowth</t>
  </si>
  <si>
    <t>Footstep_Humanoid_Metal_Run_Peddles</t>
  </si>
  <si>
    <t>Footstep_Hellpig_Run_Concrete</t>
  </si>
  <si>
    <t>Footstep_Hellpig_Run_Grass</t>
  </si>
  <si>
    <t>Footstep_Hellpig_Run_Metal</t>
  </si>
  <si>
    <t>Footstep_Hellpig_Run_Sand</t>
  </si>
  <si>
    <t>Footstep_Hellpig_Run_Rock</t>
  </si>
  <si>
    <t>Footstep_Hellpig_Run_Stone</t>
  </si>
  <si>
    <t>Footstep_Hellpig_Run_Water</t>
  </si>
  <si>
    <t>Footstep_Hellpig_Run_Wood</t>
  </si>
  <si>
    <t>Footstep_Hellpig_Run_Peddles</t>
  </si>
  <si>
    <t>Footstep_Hellpig_Run_Undergrowth</t>
  </si>
  <si>
    <t>Footstep_Rhino_Run_Concrete</t>
  </si>
  <si>
    <t>Footstep_Rhino_Run_Grass</t>
  </si>
  <si>
    <t>Footstep_Rhino_Run_Metal</t>
  </si>
  <si>
    <t>Footstep_Rhino_Run_Sand</t>
  </si>
  <si>
    <t>Footstep_Rhino_Run_Rock</t>
  </si>
  <si>
    <t>Footstep_Rhino_Run_Stone</t>
  </si>
  <si>
    <t>Footstep_Rhino_Run_Water</t>
  </si>
  <si>
    <t>Footstep_Rhino_Run_Wood</t>
  </si>
  <si>
    <t>Footstep_Rhino_Run_Peddles</t>
  </si>
  <si>
    <t>Footstep_Rhino_Run_Undergrowth</t>
  </si>
  <si>
    <t>Footstep_Bauul_Run_Water_Far</t>
  </si>
  <si>
    <t>Footstep_Bauul_Run_Water_Close</t>
  </si>
  <si>
    <t>Footstep_Bauul_Run_Generic_Close</t>
  </si>
  <si>
    <t>Footstep_Bauul_Run_Generic_Far</t>
  </si>
  <si>
    <t>Armour_Leather_Torso_Fast</t>
  </si>
  <si>
    <t>Armour_Cloth_Torso_Fast</t>
  </si>
  <si>
    <t>Armour_Metal_Plate_Torso_Fast</t>
  </si>
  <si>
    <t>Armour_Mechanical_Torso_Fast</t>
  </si>
  <si>
    <t>Body_Impact_Leather</t>
  </si>
  <si>
    <t>Body_Impact_Segmented</t>
  </si>
  <si>
    <t>Body_Impact_Cloth</t>
  </si>
  <si>
    <t>Body_Impact_Metal</t>
  </si>
  <si>
    <t>Vocal_Death_Knight_Close</t>
  </si>
  <si>
    <t>Vocal_Death_Ratamahatta_Close</t>
  </si>
  <si>
    <t>Vocal_Death_Bauul_Close</t>
  </si>
  <si>
    <t>Vocal_Death_Rhino_Close</t>
  </si>
  <si>
    <t>Vocal_Death_Ogre_Close</t>
  </si>
  <si>
    <t>Vocal_Death_HellPig_Close</t>
  </si>
  <si>
    <t>Vocal_Death_Goblin_Close</t>
  </si>
  <si>
    <t>Vocal_Death_Player_Close</t>
  </si>
  <si>
    <t>Vocal_Death_Slith_Close</t>
  </si>
  <si>
    <t>Vocal_Pain_Knight_Close</t>
  </si>
  <si>
    <t>Vocal_Pain_Ratamahatta_Close</t>
  </si>
  <si>
    <t>Vocal_Pain_Bauul_Close</t>
  </si>
  <si>
    <t>Vocal_Pain_Rhino_Close</t>
  </si>
  <si>
    <t>Vocal_Pain_Ogre_Close</t>
  </si>
  <si>
    <t>Vocal_Pain_HellPig_Close</t>
  </si>
  <si>
    <t>Vocal_Pain_Goblin_Close</t>
  </si>
  <si>
    <t>Vocal_Pain_Player_Close</t>
  </si>
  <si>
    <t>Vocal_Pain_Slith_Close</t>
  </si>
  <si>
    <t>Vocal_Grunt_Knight_Close</t>
  </si>
  <si>
    <t>Vocal_Grunt_Ratamahatta_Close</t>
  </si>
  <si>
    <t>Vocal_Grunt_Bauul_Close</t>
  </si>
  <si>
    <t>Vocal_Grunt_Rhino_Close</t>
  </si>
  <si>
    <t>Vocal_Grunt_Ogre_Close</t>
  </si>
  <si>
    <t>Vocal_Grunt_HellPig_Close</t>
  </si>
  <si>
    <t>Vocal_Grunt_Goblin_Close</t>
  </si>
  <si>
    <t>Vocal_Grunt_Player_Close</t>
  </si>
  <si>
    <t>Vocal_Grunt_Slith_Close</t>
  </si>
  <si>
    <t>Vocal_Attack_Knight_Close</t>
  </si>
  <si>
    <t>Vocal_Attack_Ratamahatta_Close</t>
  </si>
  <si>
    <t>Vocal_Attack_Bauul_Close</t>
  </si>
  <si>
    <t>Vocal_Attack_Rhino_Close</t>
  </si>
  <si>
    <t>Vocal_Attack_Ogre_Close</t>
  </si>
  <si>
    <t>Vocal_Attack_HellPig_Close</t>
  </si>
  <si>
    <t>Vocal_Attack_Goblin_Close</t>
  </si>
  <si>
    <t>Vocal_Attack_Player_Close</t>
  </si>
  <si>
    <t>Vocal_Attack_Slith_Close</t>
  </si>
  <si>
    <t>Vocal_Idle_Knight_Close</t>
  </si>
  <si>
    <t>Vocal_Idle_Ratamahatta_Close</t>
  </si>
  <si>
    <t>Vocal_Idle_Bauul_Close</t>
  </si>
  <si>
    <t>Vocal_Idle_Rhino_Close</t>
  </si>
  <si>
    <t>Vocal_Idle_Ogre_Close</t>
  </si>
  <si>
    <t>Vocal_Idle_HellPig_Close</t>
  </si>
  <si>
    <t>Vocal_Idle_Goblin_Close</t>
  </si>
  <si>
    <t>Vocal_Idle_Slith_Close</t>
  </si>
  <si>
    <t>Vocal_Jump_Player_Close</t>
  </si>
  <si>
    <t>Vocal_Land_Player_Close</t>
  </si>
  <si>
    <t>Vocal_Land_Player_Breath_Slow</t>
  </si>
  <si>
    <t>Vocal_Land_Player_Breath_Medium</t>
  </si>
  <si>
    <t>Vocal_Land_Player_Breath_Fast</t>
  </si>
  <si>
    <t>Vocal_Land_Player_Breath_Catch</t>
  </si>
  <si>
    <t>UI_Action_HeartBeat_Slow</t>
  </si>
  <si>
    <t>UI_Action_HeartBeat_Medium</t>
  </si>
  <si>
    <t>UI_Action_HeartBeat_Fast</t>
  </si>
  <si>
    <t>UI_Action_Cycle_Weapons</t>
  </si>
  <si>
    <t>UI_Action_Out_Of_Ammo</t>
  </si>
  <si>
    <t>UI_Menu_Click</t>
  </si>
  <si>
    <t>UI_Start_Battle</t>
  </si>
  <si>
    <t>UI_Pickup_Armour</t>
  </si>
  <si>
    <t>UI_Pickup_Health_Large</t>
  </si>
  <si>
    <t>UI_Pickup_Health_Small</t>
  </si>
  <si>
    <t>UI_Pickup_Ammo</t>
  </si>
  <si>
    <t>UI_Item_Spawn</t>
  </si>
  <si>
    <t>UI_Action_Teleport</t>
  </si>
  <si>
    <t>UI_Action_Teleport_Emmitter</t>
  </si>
  <si>
    <t>UI_Action_Quad_Combat_Attacks</t>
  </si>
  <si>
    <t>UI_Action_Secret_Found</t>
  </si>
  <si>
    <t>UI_Action_Area_Indication</t>
  </si>
  <si>
    <t>UI_Action_JumpPad</t>
  </si>
  <si>
    <t>UI_Action_Spawn_Player</t>
  </si>
  <si>
    <t>MUS_Game_Titles</t>
  </si>
  <si>
    <t>MUS_Game_Quad</t>
  </si>
  <si>
    <t>MUS_Game_Credits</t>
  </si>
  <si>
    <t>MUS_Game_Explore</t>
  </si>
  <si>
    <t>MUS_Game_Intro</t>
  </si>
  <si>
    <t>MUS_Game_Defeat</t>
  </si>
  <si>
    <t>MUS_Game_Combat</t>
  </si>
  <si>
    <t>MUS_Game_Victory</t>
  </si>
  <si>
    <t>Shotgun</t>
  </si>
  <si>
    <t>Weaponary_Shotgun_Fire</t>
  </si>
  <si>
    <t>Status</t>
  </si>
  <si>
    <t>Pending</t>
  </si>
  <si>
    <t>Passed</t>
  </si>
  <si>
    <t>Failed</t>
  </si>
  <si>
    <t>Not Tested</t>
  </si>
  <si>
    <t>Blocked</t>
  </si>
  <si>
    <t>Not Implemented</t>
  </si>
  <si>
    <t>N/A</t>
  </si>
  <si>
    <t>Content</t>
  </si>
  <si>
    <t>Comments</t>
  </si>
  <si>
    <t>Weaponary_Mini_Gun_Fire</t>
  </si>
  <si>
    <t>Weaponary_MachineGun_Fire</t>
  </si>
  <si>
    <t>Looping asset</t>
  </si>
  <si>
    <t>Weaponary_Rifle_Fire</t>
  </si>
  <si>
    <t>Weaponary_RocketLauncher_Steam</t>
  </si>
  <si>
    <t>Mini Gun</t>
  </si>
  <si>
    <t>Machine Gun</t>
  </si>
  <si>
    <t>Rifle</t>
  </si>
  <si>
    <t>Entity Type</t>
  </si>
  <si>
    <t>Player</t>
  </si>
  <si>
    <t>Ratamahatta</t>
  </si>
  <si>
    <t>Rhino</t>
  </si>
  <si>
    <t>2 events fired, quick succession</t>
  </si>
  <si>
    <t>Rocket Launcher</t>
  </si>
  <si>
    <t>Slith</t>
  </si>
  <si>
    <t>Bauul</t>
  </si>
  <si>
    <t>Ogre</t>
  </si>
  <si>
    <t>Knight</t>
  </si>
  <si>
    <t>Goblin</t>
  </si>
  <si>
    <t>Melee</t>
  </si>
  <si>
    <t>Hellpig</t>
  </si>
  <si>
    <t>Underwater only</t>
  </si>
  <si>
    <t>Baul</t>
  </si>
  <si>
    <t>Body_Land_Humanoid_Leather_Concrete</t>
  </si>
  <si>
    <t>Body_Land_Humanoid_Leather_Grass</t>
  </si>
  <si>
    <t>Body_Land_Humanoid_Leather_Metal</t>
  </si>
  <si>
    <t>Body_Land_Humanoid_Leather_Sand</t>
  </si>
  <si>
    <t>Body_Land_Humanoid_Leather_Rock</t>
  </si>
  <si>
    <t>Body_Land_Humanoid_Leather_Stone</t>
  </si>
  <si>
    <t>Body_Land_Humanoid_Leather_Peddles</t>
  </si>
  <si>
    <t>Body_Land_Humanoid_Leather_Undergrowth</t>
  </si>
  <si>
    <t>Body_Land_Humanoid_Leather_Water</t>
  </si>
  <si>
    <t>Body_Land_Humanoid_Leather_Wood</t>
  </si>
  <si>
    <t>Body_Fall_Humanoid_Generic_Water</t>
  </si>
  <si>
    <t>Body_Fall_Humanoid_Segmented_Concrete</t>
  </si>
  <si>
    <t>Body_Fall_Humanoid_Segmented_Grass</t>
  </si>
  <si>
    <t>Body_Fall_Humanoid_Segmented_Metal</t>
  </si>
  <si>
    <t>Body_Fall_Humanoid_Segmented_Sand</t>
  </si>
  <si>
    <t>Body_Fall_Humanoid_Segmented_Rock</t>
  </si>
  <si>
    <t>Body_Fall_Humanoid_Segmented_Stone</t>
  </si>
  <si>
    <t>Body_Fall_Humanoid_Segmented_Water</t>
  </si>
  <si>
    <t>Body_Fall_Humanoid_Segmented_Wood</t>
  </si>
  <si>
    <t>Body_Fall_Humanoid_Segmented_Undergrowth</t>
  </si>
  <si>
    <t>Body_Fall_Humanoid_Segmented_Peddles</t>
  </si>
  <si>
    <t>Body_Fall_Humanoid_Leather_Concrete</t>
  </si>
  <si>
    <t>Body_Fall_Humanoid_Leather_Grass</t>
  </si>
  <si>
    <t>Body_Fall_Humanoid_Leather_Metal</t>
  </si>
  <si>
    <t>Body_Fall_Humanoid_Leather_Sand</t>
  </si>
  <si>
    <t>Body_Fall_Humanoid_Leather_Rock</t>
  </si>
  <si>
    <t>Body_Fall_Humanoid_Leather_Stone</t>
  </si>
  <si>
    <t>Body_Fall_Humanoid_Leather_Water</t>
  </si>
  <si>
    <t>Body_Fall_Humanoid_Leather_Wood</t>
  </si>
  <si>
    <t>Body_Fall_Humanoid_Leather_Undergrowth</t>
  </si>
  <si>
    <t>Body_Fall_Humanoid_Leather_Pebbles</t>
  </si>
  <si>
    <t>Body_Fall_Bauul_Flesh_Generic_Close</t>
  </si>
  <si>
    <t>Body_Fall_Bauul_Flesh_Generic_Far</t>
  </si>
  <si>
    <t>Body_Fall_Bauul_Flesh_Water_Close</t>
  </si>
  <si>
    <t>Body_Fall_Bauul_Flesh_Water_Far</t>
  </si>
  <si>
    <t>Body_Fall_Hellpig_Flesh_Concrete</t>
  </si>
  <si>
    <t>Body_Fall_Hellpig_Flesh_Grass</t>
  </si>
  <si>
    <t>Body_Fall_Hellpig_Flesh_Metal</t>
  </si>
  <si>
    <t>Body_Fall_Hellpig_Flesh_Sand</t>
  </si>
  <si>
    <t>Body_Fall_Hellpig_Flesh_Rock</t>
  </si>
  <si>
    <t>Body_Fall_Hellpig_Flesh_Water</t>
  </si>
  <si>
    <t>Body_Fall_Hellpig_Flesh_Wood</t>
  </si>
  <si>
    <t>Body_Fall_Hellpig_Flesh_Undergrowth</t>
  </si>
  <si>
    <t>Body_Fall_Hellpig_Flesh_Pebbles</t>
  </si>
  <si>
    <t>Body_Fall_Rhino_Flesh_Concrete</t>
  </si>
  <si>
    <t>Body_Fall_Rhino_Flesh_Grass</t>
  </si>
  <si>
    <t>Body_Fall_Rhino_Flesh_Metal</t>
  </si>
  <si>
    <t>Body_Fall_Rhino_Flesh_Sand</t>
  </si>
  <si>
    <t>Body_Fall_Rhino_Flesh_Rock</t>
  </si>
  <si>
    <t>Body_Fall_Rhino_Flesh_Water</t>
  </si>
  <si>
    <t>Body_Fall_Rhino_Flesh_Wood</t>
  </si>
  <si>
    <t>Body_Fall_Rhino_Flesh_Undergrowth</t>
  </si>
  <si>
    <t>Body_Fall_Rhino_Flesh_Pebbles</t>
  </si>
  <si>
    <t>metl3</t>
  </si>
  <si>
    <t>frag</t>
  </si>
  <si>
    <t>ogrosupply</t>
  </si>
  <si>
    <t>powerplant</t>
  </si>
  <si>
    <t>aquae</t>
  </si>
  <si>
    <t>drianmp3</t>
  </si>
  <si>
    <t>douze</t>
  </si>
  <si>
    <t>kmap5</t>
  </si>
  <si>
    <t>q3dm2</t>
  </si>
  <si>
    <t>uf</t>
  </si>
  <si>
    <t>mak1</t>
  </si>
  <si>
    <t>kmap6</t>
  </si>
  <si>
    <t>metl2</t>
  </si>
  <si>
    <t>mak2</t>
  </si>
  <si>
    <t>Caged</t>
  </si>
  <si>
    <t>Wandering</t>
  </si>
  <si>
    <t>Oddworld</t>
  </si>
  <si>
    <t>Kmap3</t>
  </si>
  <si>
    <t>Hellsgate</t>
  </si>
  <si>
    <t>Kmap4</t>
  </si>
  <si>
    <t>Nudist</t>
  </si>
  <si>
    <t>Dusk</t>
  </si>
  <si>
    <t>Biologie</t>
  </si>
  <si>
    <t>Cellar</t>
  </si>
  <si>
    <t>B2k</t>
  </si>
  <si>
    <t>Metl1</t>
  </si>
  <si>
    <t>Inkedskin</t>
  </si>
  <si>
    <t>Gzdm1</t>
  </si>
  <si>
    <t>Aard3</t>
  </si>
  <si>
    <t>Tartech</t>
  </si>
  <si>
    <t>Zippie</t>
  </si>
  <si>
    <t>Spillway</t>
  </si>
  <si>
    <t>Fsession</t>
  </si>
  <si>
    <t>Templemount</t>
  </si>
  <si>
    <t>Minion1</t>
  </si>
  <si>
    <t>Infertile</t>
  </si>
  <si>
    <t>Gdb1</t>
  </si>
  <si>
    <t>Aard1</t>
  </si>
  <si>
    <t>Aard2</t>
  </si>
  <si>
    <t>Kmap2</t>
  </si>
  <si>
    <t>Matador</t>
  </si>
  <si>
    <t>Rpgcb01</t>
  </si>
  <si>
    <t>Ludm1</t>
  </si>
  <si>
    <t>Taurus</t>
  </si>
  <si>
    <t>Ger1</t>
  </si>
  <si>
    <t>Dragon</t>
  </si>
  <si>
    <t>Af</t>
  </si>
  <si>
    <t>Kmap1</t>
  </si>
  <si>
    <t>Drianmp2</t>
  </si>
  <si>
    <t>Island_pre</t>
  </si>
  <si>
    <t>Style</t>
  </si>
  <si>
    <t>Hylken5</t>
  </si>
  <si>
    <t>Gib</t>
  </si>
  <si>
    <t>Aard1_Remix</t>
  </si>
  <si>
    <t>Artanis</t>
  </si>
  <si>
    <t>Tongues</t>
  </si>
  <si>
    <t>Plagiat</t>
  </si>
  <si>
    <t>Thearit</t>
  </si>
  <si>
    <t>Attacko</t>
  </si>
  <si>
    <t>Metalv2</t>
  </si>
  <si>
    <t>Lbase</t>
  </si>
  <si>
    <t>Fox</t>
  </si>
  <si>
    <t>Darth</t>
  </si>
  <si>
    <t>Templeofdespair</t>
  </si>
  <si>
    <t>Fanatic/Revenge</t>
  </si>
  <si>
    <t>Dcp_the_core/enter</t>
  </si>
  <si>
    <t>Mpsp4</t>
  </si>
  <si>
    <t>Mpsp5</t>
  </si>
  <si>
    <t>Music/Wwise201</t>
  </si>
  <si>
    <t>Ruins</t>
  </si>
  <si>
    <t>Rampage</t>
  </si>
  <si>
    <t>Ksp1</t>
  </si>
  <si>
    <t>Ksp2</t>
  </si>
  <si>
    <t>Egysp1</t>
  </si>
  <si>
    <t>Kksp1</t>
  </si>
  <si>
    <t>Kartoffel</t>
  </si>
  <si>
    <t>Vaterland</t>
  </si>
  <si>
    <t>Trickjumping test!</t>
  </si>
  <si>
    <t>Mapmodel demo</t>
  </si>
  <si>
    <t>Sp_infidel</t>
  </si>
  <si>
    <t>Mpsp1</t>
  </si>
  <si>
    <t>Mpsp2</t>
  </si>
  <si>
    <t>Mpsp3</t>
  </si>
  <si>
    <t>Wsg1</t>
  </si>
  <si>
    <t>Wsg2</t>
  </si>
  <si>
    <t>Wsg3</t>
  </si>
  <si>
    <t>Sp_af</t>
  </si>
  <si>
    <t>Tut1</t>
  </si>
  <si>
    <t>Camera</t>
  </si>
  <si>
    <t>Nsp3</t>
  </si>
  <si>
    <t>Nsp2</t>
  </si>
  <si>
    <t>Mm5remix</t>
  </si>
  <si>
    <t>Desert10</t>
  </si>
  <si>
    <t>Cube101</t>
  </si>
  <si>
    <t>Cruel01</t>
  </si>
  <si>
    <t>Cruel02</t>
  </si>
  <si>
    <t>Sp1-test</t>
  </si>
  <si>
    <t>Tta</t>
  </si>
  <si>
    <t>Sp_stalingrad</t>
  </si>
  <si>
    <t>Kitchensink</t>
  </si>
  <si>
    <t>pigcam episode…</t>
  </si>
  <si>
    <t>Jf sp episode…</t>
  </si>
  <si>
    <t>Load Map</t>
  </si>
  <si>
    <t xml:space="preserve">Load Map &gt; More Maps (1) </t>
  </si>
  <si>
    <t xml:space="preserve">Load Map &gt; More Maps (2) </t>
  </si>
  <si>
    <t xml:space="preserve">Load Map &gt; More Maps (3) </t>
  </si>
  <si>
    <t>SPMaps</t>
  </si>
  <si>
    <t>SP Maps &gt; more sp Maps</t>
  </si>
  <si>
    <t>SP Maps &gt; even more sp Maps</t>
  </si>
  <si>
    <t>MapType</t>
  </si>
  <si>
    <t>ELM_Wind_Warm</t>
  </si>
  <si>
    <t>ENV_Power_Plant_Generic</t>
  </si>
  <si>
    <t>ENV_Normal_Generic</t>
  </si>
  <si>
    <t>ENV_Tunnels_Generic</t>
  </si>
  <si>
    <t>ENV_Warm_Generic</t>
  </si>
  <si>
    <t>ENV_Mountain_Cold</t>
  </si>
  <si>
    <t>ENV_Night_Generic</t>
  </si>
  <si>
    <t>ENV_Tunnels_Warm</t>
  </si>
  <si>
    <t>ELM_Wind_Generic</t>
  </si>
  <si>
    <t xml:space="preserve">
ENV_Warm_Generic</t>
  </si>
  <si>
    <t>ENV_Power_Plant_Tunnels</t>
  </si>
  <si>
    <t>ENV_Power_Plant_Warehouse</t>
  </si>
  <si>
    <t>ENV_Open_Plains_Warm</t>
  </si>
  <si>
    <t xml:space="preserve">ELM_Wind_Generic
</t>
  </si>
  <si>
    <t>ENV_Normal_Generic_Water</t>
  </si>
  <si>
    <t>ENV_Warehouse_Warm</t>
  </si>
  <si>
    <t>ENV_Power_Plant_Ventilation_Shaft</t>
  </si>
  <si>
    <t>ENV_Ventilation_Generic</t>
  </si>
  <si>
    <t>Multiple areas, waterfall, outside, inside</t>
  </si>
  <si>
    <t>Power plant variations</t>
  </si>
  <si>
    <t>Inside / outside area</t>
  </si>
  <si>
    <t>Castle Ruins
Wind strength based on height</t>
  </si>
  <si>
    <t>Inside/outside areas</t>
  </si>
  <si>
    <t>BLOCKED Centre map, open ceiling wind</t>
  </si>
  <si>
    <t>Inside/outside areas - BLOCKED River in middle of map</t>
  </si>
  <si>
    <t>Castle Ruins   
Inside / outside areas</t>
  </si>
  <si>
    <r>
      <rPr>
        <b/>
        <sz val="11"/>
        <color rgb="FFFF0000"/>
        <rFont val="Calibri"/>
        <family val="2"/>
        <scheme val="minor"/>
      </rPr>
      <t>CHANGED WATER HEIGHT - DOWN BY ONE, so player is actually underwater</t>
    </r>
    <r>
      <rPr>
        <sz val="11"/>
        <color theme="1"/>
        <rFont val="Calibri"/>
        <family val="2"/>
        <scheme val="minor"/>
      </rPr>
      <t xml:space="preserve">
Inside / outside
Map filled with above hip water</t>
    </r>
  </si>
  <si>
    <r>
      <rPr>
        <b/>
        <sz val="11"/>
        <color rgb="FFFF0000"/>
        <rFont val="Calibri"/>
        <family val="2"/>
        <scheme val="minor"/>
      </rPr>
      <t>CHANGED WATER AREA HEIGHT - DOWN BY ONE - so player is actually under water</t>
    </r>
    <r>
      <rPr>
        <sz val="11"/>
        <color theme="1"/>
        <rFont val="Calibri"/>
        <family val="2"/>
        <scheme val="minor"/>
      </rPr>
      <t xml:space="preserve">
Castle Ruins - Inside/outside area</t>
    </r>
  </si>
  <si>
    <r>
      <rPr>
        <b/>
        <u/>
        <sz val="11"/>
        <color rgb="FFFF0000"/>
        <rFont val="Calibri"/>
        <family val="2"/>
        <scheme val="minor"/>
      </rPr>
      <t>NO XML Script</t>
    </r>
    <r>
      <rPr>
        <sz val="11"/>
        <color theme="1"/>
        <rFont val="Calibri"/>
        <family val="2"/>
        <scheme val="minor"/>
      </rPr>
      <t xml:space="preserve">
Inside / Outside area</t>
    </r>
  </si>
  <si>
    <t>Castle Ruins - Inside / otside area</t>
  </si>
  <si>
    <r>
      <t xml:space="preserve">indoor / outdoor areas
Unique map textures? </t>
    </r>
    <r>
      <rPr>
        <b/>
        <sz val="11"/>
        <color rgb="FFC00000"/>
        <rFont val="Calibri"/>
        <family val="2"/>
        <scheme val="minor"/>
      </rPr>
      <t>Kurt\ktrim_b</t>
    </r>
    <r>
      <rPr>
        <b/>
        <sz val="11"/>
        <color theme="1"/>
        <rFont val="Calibri"/>
        <family val="2"/>
        <scheme val="minor"/>
      </rPr>
      <t xml:space="preserve"> +</t>
    </r>
    <r>
      <rPr>
        <b/>
        <sz val="11"/>
        <color rgb="FFC00000"/>
        <rFont val="Calibri"/>
        <family val="2"/>
        <scheme val="minor"/>
      </rPr>
      <t xml:space="preserve"> kurt\ktrim2_b</t>
    </r>
    <r>
      <rPr>
        <b/>
        <sz val="11"/>
        <color theme="1"/>
        <rFont val="Calibri"/>
        <family val="2"/>
        <scheme val="minor"/>
      </rPr>
      <t xml:space="preserve"> +</t>
    </r>
    <r>
      <rPr>
        <b/>
        <sz val="11"/>
        <color rgb="FFC00000"/>
        <rFont val="Calibri"/>
        <family val="2"/>
        <scheme val="minor"/>
      </rPr>
      <t xml:space="preserve"> kurt\ktrim_corner_1</t>
    </r>
  </si>
  <si>
    <t>Castle Ruins
Inside/Outside areas</t>
  </si>
  <si>
    <t>Inside castle</t>
  </si>
  <si>
    <r>
      <rPr>
        <b/>
        <sz val="11"/>
        <color rgb="FFFF0000"/>
        <rFont val="Calibri"/>
        <family val="2"/>
        <scheme val="minor"/>
      </rPr>
      <t xml:space="preserve">.CFG removed music fanatic/revenge.ogg </t>
    </r>
    <r>
      <rPr>
        <sz val="11"/>
        <color theme="1"/>
        <rFont val="Calibri"/>
        <family val="2"/>
        <scheme val="minor"/>
      </rPr>
      <t xml:space="preserve">
inside / outside areas / Cave
BLOCKED - Waterfall, 
Good map for many surface types</t>
    </r>
  </si>
  <si>
    <r>
      <rPr>
        <b/>
        <sz val="11"/>
        <color rgb="FFFF0000"/>
        <rFont val="Calibri"/>
        <family val="2"/>
        <scheme val="minor"/>
      </rPr>
      <t>.CFG removed music fanatic/revenge.ogg</t>
    </r>
    <r>
      <rPr>
        <sz val="11"/>
        <color theme="1"/>
        <rFont val="Calibri"/>
        <family val="2"/>
        <scheme val="minor"/>
      </rPr>
      <t xml:space="preserve">
BLOCKED - Inside / Outside areas
Waterfall </t>
    </r>
  </si>
  <si>
    <t>Factory ruins
Wind based on height</t>
  </si>
  <si>
    <t>Castle_Ruins
Inside / outside areas.</t>
  </si>
  <si>
    <r>
      <rPr>
        <b/>
        <u/>
        <sz val="11"/>
        <color rgb="FFFF0000"/>
        <rFont val="Calibri"/>
        <family val="2"/>
        <scheme val="minor"/>
      </rPr>
      <t>NO XML Script</t>
    </r>
    <r>
      <rPr>
        <sz val="11"/>
        <color theme="1"/>
        <rFont val="Calibri"/>
        <family val="2"/>
        <scheme val="minor"/>
      </rPr>
      <t xml:space="preserve">
BLOCKED - Inside / Outside areas</t>
    </r>
  </si>
  <si>
    <t>BLOCKED - Inside / Outside areas
mat4b (earth)</t>
  </si>
  <si>
    <t>NO XML Script</t>
  </si>
  <si>
    <r>
      <t xml:space="preserve">NO XML Script
</t>
    </r>
    <r>
      <rPr>
        <sz val="11"/>
        <rFont val="Calibri"/>
        <family val="2"/>
        <scheme val="minor"/>
      </rPr>
      <t>Inside / Outside areas</t>
    </r>
  </si>
  <si>
    <t>vent to centrel area, tunnels to everywhere else</t>
  </si>
  <si>
    <t>Inside / outside areas
should be good test for water material land, footstep, bodyfall, etc..</t>
  </si>
  <si>
    <t>Castle Ruins</t>
  </si>
  <si>
    <r>
      <rPr>
        <sz val="11"/>
        <color theme="1"/>
        <rFont val="Calibri"/>
        <family val="2"/>
        <scheme val="minor"/>
      </rPr>
      <t xml:space="preserve">MASSIVE MAP! So many areas - inside / outside </t>
    </r>
    <r>
      <rPr>
        <sz val="11"/>
        <color rgb="FFC00000"/>
        <rFont val="Calibri"/>
        <family val="2"/>
        <scheme val="minor"/>
      </rPr>
      <t xml:space="preserve">
egyptsoc/stone02b (Earth) + aard/aardfdry256_1.jpg (Earth) + tech1soc/matbrown_lgt2.jpg (Earth)</t>
    </r>
  </si>
  <si>
    <t>than_ind/floor02.jpg (asigned to Concrete…. Could be metal?)</t>
  </si>
  <si>
    <r>
      <t xml:space="preserve">Castle ruins
</t>
    </r>
    <r>
      <rPr>
        <b/>
        <u/>
        <sz val="11"/>
        <color rgb="FFFF0000"/>
        <rFont val="Calibri"/>
        <family val="2"/>
        <scheme val="minor"/>
      </rPr>
      <t>NO XML Script</t>
    </r>
  </si>
  <si>
    <t xml:space="preserve">Egyptian temple
</t>
  </si>
  <si>
    <r>
      <rPr>
        <sz val="11"/>
        <rFont val="Calibri"/>
        <family val="2"/>
        <scheme val="minor"/>
      </rPr>
      <t xml:space="preserve">Egyptian temple
</t>
    </r>
    <r>
      <rPr>
        <b/>
        <u/>
        <sz val="11"/>
        <color rgb="FFFF0000"/>
        <rFont val="Calibri"/>
        <family val="2"/>
        <scheme val="minor"/>
      </rPr>
      <t>NO XML Script</t>
    </r>
    <r>
      <rPr>
        <sz val="11"/>
        <color rgb="FFC00000"/>
        <rFont val="Calibri"/>
        <family val="2"/>
        <scheme val="minor"/>
      </rPr>
      <t xml:space="preserve">
ik_sky_day_back - player can go out of bounds of ground. (need to handle this some how)</t>
    </r>
  </si>
  <si>
    <r>
      <t xml:space="preserve">NO XML Script
</t>
    </r>
    <r>
      <rPr>
        <sz val="11"/>
        <rFont val="Calibri"/>
        <family val="2"/>
        <scheme val="minor"/>
      </rPr>
      <t>Inside / outside areas</t>
    </r>
  </si>
  <si>
    <r>
      <rPr>
        <sz val="11"/>
        <rFont val="Calibri"/>
        <family val="2"/>
        <scheme val="minor"/>
      </rPr>
      <t>Egyptian temple - Massive!
Wind height scale needed</t>
    </r>
    <r>
      <rPr>
        <sz val="11"/>
        <color rgb="FFC00000"/>
        <rFont val="Calibri"/>
        <family val="2"/>
        <scheme val="minor"/>
      </rPr>
      <t xml:space="preserve">
jf1/jfrock.jpg (Earth)</t>
    </r>
  </si>
  <si>
    <r>
      <rPr>
        <b/>
        <u/>
        <sz val="11"/>
        <color rgb="FFFF0000"/>
        <rFont val="Calibri"/>
        <family val="2"/>
        <scheme val="minor"/>
      </rPr>
      <t>NO XML Script</t>
    </r>
    <r>
      <rPr>
        <sz val="11"/>
        <color theme="1"/>
        <rFont val="Calibri"/>
        <family val="2"/>
        <scheme val="minor"/>
      </rPr>
      <t xml:space="preserve">
Egyptian temple
Inside / Outside areas</t>
    </r>
  </si>
  <si>
    <r>
      <rPr>
        <b/>
        <u/>
        <sz val="11"/>
        <color rgb="FFFF0000"/>
        <rFont val="Calibri"/>
        <family val="2"/>
        <scheme val="minor"/>
      </rPr>
      <t>NO XML Script</t>
    </r>
    <r>
      <rPr>
        <sz val="11"/>
        <color theme="1"/>
        <rFont val="Calibri"/>
        <family val="2"/>
        <scheme val="minor"/>
      </rPr>
      <t xml:space="preserve">
Poor map textures</t>
    </r>
  </si>
  <si>
    <r>
      <t xml:space="preserve">Sewage + warehouse
</t>
    </r>
    <r>
      <rPr>
        <sz val="11"/>
        <color rgb="FFFF0000"/>
        <rFont val="Calibri"/>
        <family val="2"/>
        <scheme val="minor"/>
      </rPr>
      <t>af\bullet_top + af\rifle_top + af\shells_top + af\quad_top + af\rockets_top</t>
    </r>
  </si>
  <si>
    <r>
      <rPr>
        <b/>
        <u/>
        <sz val="11"/>
        <color rgb="FFFF0000"/>
        <rFont val="Calibri"/>
        <family val="2"/>
        <scheme val="minor"/>
      </rPr>
      <t>NO XML Script</t>
    </r>
    <r>
      <rPr>
        <sz val="11"/>
        <color theme="1"/>
        <rFont val="Calibri"/>
        <family val="2"/>
        <scheme val="minor"/>
      </rPr>
      <t xml:space="preserve">
Egyptian Temple
Inside / Outside areas</t>
    </r>
  </si>
  <si>
    <t xml:space="preserve">
 Inside / Outside areas</t>
  </si>
  <si>
    <r>
      <t xml:space="preserve">All surface types
Inside / outside areas (Coastal waves)
</t>
    </r>
    <r>
      <rPr>
        <b/>
        <u/>
        <sz val="11"/>
        <color rgb="FFFF0000"/>
        <rFont val="Calibri"/>
        <family val="2"/>
        <scheme val="minor"/>
      </rPr>
      <t>NO XML script</t>
    </r>
  </si>
  <si>
    <r>
      <rPr>
        <b/>
        <u/>
        <sz val="11"/>
        <color rgb="FFFF0000"/>
        <rFont val="Calibri"/>
        <family val="2"/>
        <scheme val="minor"/>
      </rPr>
      <t>NO XML Script</t>
    </r>
    <r>
      <rPr>
        <sz val="11"/>
        <color theme="1"/>
        <rFont val="Calibri"/>
        <family val="2"/>
        <scheme val="minor"/>
      </rPr>
      <t xml:space="preserve">
Inside / Outside areas</t>
    </r>
  </si>
  <si>
    <r>
      <rPr>
        <b/>
        <u/>
        <sz val="11"/>
        <color rgb="FFFF0000"/>
        <rFont val="Calibri"/>
        <family val="2"/>
        <scheme val="minor"/>
      </rPr>
      <t>NO XML Script</t>
    </r>
    <r>
      <rPr>
        <sz val="11"/>
        <color theme="1"/>
        <rFont val="Calibri"/>
        <family val="2"/>
        <scheme val="minor"/>
      </rPr>
      <t xml:space="preserve">
</t>
    </r>
  </si>
  <si>
    <r>
      <rPr>
        <b/>
        <u/>
        <sz val="11"/>
        <color rgb="FFFF0000"/>
        <rFont val="Calibri"/>
        <family val="2"/>
        <scheme val="minor"/>
      </rPr>
      <t>NO XML Script</t>
    </r>
    <r>
      <rPr>
        <sz val="11"/>
        <color theme="1"/>
        <rFont val="Calibri"/>
        <family val="2"/>
        <scheme val="minor"/>
      </rPr>
      <t xml:space="preserve">
inside / outside</t>
    </r>
  </si>
  <si>
    <t>inside / outside areas</t>
  </si>
  <si>
    <r>
      <rPr>
        <b/>
        <u/>
        <sz val="11"/>
        <color rgb="FFFF0000"/>
        <rFont val="Calibri"/>
        <family val="2"/>
        <scheme val="minor"/>
      </rPr>
      <t>NO XML Script</t>
    </r>
    <r>
      <rPr>
        <sz val="11"/>
        <color theme="1"/>
        <rFont val="Calibri"/>
        <family val="2"/>
        <scheme val="minor"/>
      </rPr>
      <t xml:space="preserve">
 inside / outside</t>
    </r>
  </si>
  <si>
    <t>Castle ruins
Candles and small fires (static) + Waterfall</t>
  </si>
  <si>
    <t>Polish if emitter, remove scripted ambience / replace.</t>
  </si>
  <si>
    <t>Full test needed</t>
  </si>
  <si>
    <t>af\health_top2 
Lava pit = find unused surface type or duplicate a surface type. Add steam one shots</t>
  </si>
  <si>
    <t>Waterfall</t>
  </si>
  <si>
    <t>Kurt\ktrim_corner2.jpg custom</t>
  </si>
  <si>
    <t>Attack 50% Health</t>
  </si>
  <si>
    <t>Death</t>
  </si>
  <si>
    <t>Secret</t>
  </si>
  <si>
    <t>Quad</t>
  </si>
  <si>
    <t>Idle 100% Health</t>
  </si>
  <si>
    <t>Idle 50% Health</t>
  </si>
  <si>
    <t>Player Dialogue</t>
  </si>
  <si>
    <t>The Core - 1 Start</t>
  </si>
  <si>
    <t>Listen up!
You need to move through the complex to get to the evact point.
You may face fierce resistence from the hostiles throughout the complex
I will guide you where I can.</t>
  </si>
  <si>
    <t>The Core - 2 EnterMainComplex</t>
  </si>
  <si>
    <t>Commander, you will need to find a switch to open the main door to your left.</t>
  </si>
  <si>
    <t>The Core - 3 Switch01</t>
  </si>
  <si>
    <t>Commander, this is not good!
You need to locate the main control room to stop the alarm.</t>
  </si>
  <si>
    <t>The Core - 5 TopOfTunnel</t>
  </si>
  <si>
    <t>Commander, you will need to find the switch to open the door to main Control room.</t>
  </si>
  <si>
    <t>The Core - 6 Switch02</t>
  </si>
  <si>
    <t>Commander, you will face fierce hostiles in the control room</t>
  </si>
  <si>
    <t>The Core - 9 EnterSideRoom</t>
  </si>
  <si>
    <t>Commander, the switch to the alarm gate should be located somewhere in this next room</t>
  </si>
  <si>
    <t>The Core - 10 Switch03</t>
  </si>
  <si>
    <t>Commander, you should now have access to the alarm switch in the main control room</t>
  </si>
  <si>
    <t>The Core - 11 Switch04</t>
  </si>
  <si>
    <t>Great work Commander!
You should see a bridge outside the control room window
That is the route you need to take to get to the evact point
Head back into the sewage tunnels and find an access point.</t>
  </si>
  <si>
    <t>The Core - 13 EnterVentiliation</t>
  </si>
  <si>
    <t>Commander, there should be a back up control room to give you access to ventiliation room B</t>
  </si>
  <si>
    <t>The Core - 14 ExtVentiliation</t>
  </si>
  <si>
    <t>Commander, you are looking for a switch somewhere in this room to open the gate to the  ventiliation room B</t>
  </si>
  <si>
    <t>The Core - 16 Switch07</t>
  </si>
  <si>
    <t>Good work commander!
You should now have access to ventiliation room B, accessed via the ventiliation chamber</t>
  </si>
  <si>
    <t>The Core - 20 ExitWallWindow</t>
  </si>
  <si>
    <t>Commander, schematics suggest there are a few hidden rooms in this location. 
See if you can find them.</t>
  </si>
  <si>
    <t>The Core - 22 Switch13</t>
  </si>
  <si>
    <t>Commander, head back to the control room, look for access to the maintenance room there.</t>
  </si>
  <si>
    <t>The Core - 24 EnterMaintenceRoom</t>
  </si>
  <si>
    <t>Almost there Commander,
Locate the switches in this room to access the engine room</t>
  </si>
  <si>
    <t>The Core - 25 Switch 15</t>
  </si>
  <si>
    <t>Commander, head back to the entrance to the complex.
The engine room should be found somewhere around there.</t>
  </si>
  <si>
    <t>The Core - 30 Switch19</t>
  </si>
  <si>
    <t>Watch out Commander! Fierce hostiles are blocking your exit to the evac point.</t>
  </si>
  <si>
    <t>The Core - TheCore_Alarm</t>
  </si>
  <si>
    <t>Hell! Not again!</t>
  </si>
  <si>
    <t>The Core - 34 Victory</t>
  </si>
  <si>
    <t>Great work Commander!
The copter is on its way.</t>
  </si>
  <si>
    <t>Dialogue Line</t>
  </si>
  <si>
    <t>The Core</t>
  </si>
  <si>
    <t>Advisor</t>
  </si>
  <si>
    <t>Generic - Map Intro</t>
  </si>
  <si>
    <t>Generic - Map Results - Victory</t>
  </si>
  <si>
    <t>Generic - Map Results - Defeat</t>
  </si>
  <si>
    <t>Generic - Player Health - Low</t>
  </si>
  <si>
    <t>Generic - Player Health - High</t>
  </si>
  <si>
    <t>Body Impact</t>
  </si>
  <si>
    <t>Body Land</t>
  </si>
  <si>
    <t>Body Fall</t>
  </si>
  <si>
    <t>Weapons</t>
  </si>
  <si>
    <t>Magic</t>
  </si>
  <si>
    <t>Footsteps</t>
  </si>
  <si>
    <t>Armour</t>
  </si>
  <si>
    <t>Body</t>
  </si>
  <si>
    <t>Vocalisation</t>
  </si>
  <si>
    <t>UI</t>
  </si>
  <si>
    <t>Environments</t>
  </si>
  <si>
    <t>Music</t>
  </si>
  <si>
    <t>Music Type</t>
  </si>
  <si>
    <t>Intro &gt; Explore</t>
  </si>
  <si>
    <t>Intro &gt; Combat</t>
  </si>
  <si>
    <t>Intro &gt; Quad</t>
  </si>
  <si>
    <t>Intro &gt; Defeat</t>
  </si>
  <si>
    <t>Intro &gt; Victory</t>
  </si>
  <si>
    <t>Explore &gt; Combat</t>
  </si>
  <si>
    <t>Explore &gt; Intro</t>
  </si>
  <si>
    <t>Explore &gt; Quad</t>
  </si>
  <si>
    <t>Explore &gt; Defeat</t>
  </si>
  <si>
    <t>Explore &gt; Victory</t>
  </si>
  <si>
    <t>Combat &gt; Intro</t>
  </si>
  <si>
    <t>Combat &gt; Explore</t>
  </si>
  <si>
    <t>Combat &gt; Quad</t>
  </si>
  <si>
    <t>Combat &gt; Defeat</t>
  </si>
  <si>
    <t>Combat &gt; Victory</t>
  </si>
  <si>
    <t>Quad &gt; Intro</t>
  </si>
  <si>
    <t>Quad &gt; Explore</t>
  </si>
  <si>
    <t>Quad &gt; Combat</t>
  </si>
  <si>
    <t>Quad &gt; Defeat</t>
  </si>
  <si>
    <t>Quad &gt; Victory</t>
  </si>
  <si>
    <t>Defeat &gt; Intro</t>
  </si>
  <si>
    <t>Victory &gt; Intro</t>
  </si>
  <si>
    <t>Transistion</t>
  </si>
  <si>
    <t>Main Tracks</t>
  </si>
  <si>
    <t>Leather</t>
  </si>
  <si>
    <t>Cloth</t>
  </si>
  <si>
    <t>Segmented</t>
  </si>
  <si>
    <t>Mechanical</t>
  </si>
  <si>
    <r>
      <t xml:space="preserve">Castle Ruins
Inside / Outside areas + water in centre of map = swamp?
</t>
    </r>
    <r>
      <rPr>
        <sz val="11"/>
        <color rgb="FFC00000"/>
        <rFont val="Calibri"/>
        <family val="2"/>
        <scheme val="minor"/>
      </rPr>
      <t xml:space="preserve">mud texture not outputting as error, metal playing </t>
    </r>
  </si>
  <si>
    <r>
      <rPr>
        <sz val="11"/>
        <color theme="9"/>
        <rFont val="Calibri"/>
        <family val="2"/>
        <scheme val="minor"/>
      </rPr>
      <t>ENV_Desert_Generic</t>
    </r>
    <r>
      <rPr>
        <sz val="11"/>
        <color theme="1"/>
        <rFont val="Calibri"/>
        <family val="2"/>
        <scheme val="minor"/>
      </rPr>
      <t xml:space="preserve">
</t>
    </r>
  </si>
  <si>
    <r>
      <rPr>
        <sz val="11"/>
        <color theme="9"/>
        <rFont val="Calibri"/>
        <family val="2"/>
        <scheme val="minor"/>
      </rPr>
      <t>ENV_Tunnels_Warm</t>
    </r>
    <r>
      <rPr>
        <sz val="11"/>
        <color theme="1"/>
        <rFont val="Calibri"/>
        <family val="2"/>
        <scheme val="minor"/>
      </rPr>
      <t xml:space="preserve">
</t>
    </r>
  </si>
  <si>
    <r>
      <rPr>
        <sz val="11"/>
        <color theme="9"/>
        <rFont val="Calibri"/>
        <family val="2"/>
        <scheme val="minor"/>
      </rPr>
      <t>ENV_Tunnels_Generic</t>
    </r>
    <r>
      <rPr>
        <sz val="11"/>
        <color theme="1"/>
        <rFont val="Calibri"/>
        <family val="2"/>
        <scheme val="minor"/>
      </rPr>
      <t xml:space="preserve">
</t>
    </r>
  </si>
  <si>
    <t>Environment Event Name</t>
  </si>
  <si>
    <t xml:space="preserve">Environment
Type </t>
  </si>
  <si>
    <t>Advisor
Intro</t>
  </si>
  <si>
    <t>Reverb
Heard</t>
  </si>
  <si>
    <t>Surface 
Type</t>
  </si>
  <si>
    <t>Map Name</t>
  </si>
  <si>
    <t xml:space="preserve">Map </t>
  </si>
  <si>
    <t>VO</t>
  </si>
  <si>
    <t>ENV_Night_Warm</t>
  </si>
  <si>
    <t>ENV_Wind_Warm</t>
  </si>
  <si>
    <t>ENV_Night_Water</t>
  </si>
  <si>
    <t>ENV_Desert_Generic</t>
  </si>
  <si>
    <t>ENV_Beach_Generic</t>
  </si>
  <si>
    <t>ENV_Forest_Generic</t>
  </si>
  <si>
    <t>Shield Drop</t>
  </si>
  <si>
    <t>Not needed</t>
  </si>
  <si>
    <t>Not Needed</t>
  </si>
  <si>
    <t>Slime Ball</t>
  </si>
  <si>
    <t>Ice Ball</t>
  </si>
  <si>
    <t>Fire Ball</t>
  </si>
  <si>
    <t>Rocket Ball</t>
  </si>
  <si>
    <t>Action</t>
  </si>
  <si>
    <t>Item</t>
  </si>
  <si>
    <t>UI_Action_Spawn_Monster</t>
  </si>
  <si>
    <t>UI_Action_Gate_Open_Close</t>
  </si>
  <si>
    <t>UI_Action_Gate_Open_Far</t>
  </si>
  <si>
    <t>UI_Action_Switch_Lever</t>
  </si>
  <si>
    <t>UI_Action_Switch_Wall</t>
  </si>
  <si>
    <t>Environment</t>
  </si>
  <si>
    <t>Footstep</t>
  </si>
  <si>
    <t>Vocal</t>
  </si>
  <si>
    <t>Content Type</t>
  </si>
  <si>
    <t xml:space="preserve">Pass % </t>
  </si>
  <si>
    <t>Fail %</t>
  </si>
  <si>
    <t>Overall Pass %</t>
  </si>
  <si>
    <t>Overall Fail %</t>
  </si>
  <si>
    <t>Project</t>
  </si>
  <si>
    <t>CUBE</t>
  </si>
  <si>
    <t>Testing Date</t>
  </si>
  <si>
    <t>Assigned To</t>
  </si>
  <si>
    <t xml:space="preserve">Week 1 </t>
  </si>
  <si>
    <t>Tester 1</t>
  </si>
  <si>
    <t xml:space="preserve">Week 2 </t>
  </si>
  <si>
    <t>Time Needed
(Days)</t>
  </si>
  <si>
    <t>Full Test 
Cycles</t>
  </si>
  <si>
    <t>Month 1</t>
  </si>
  <si>
    <t>Month 2</t>
  </si>
  <si>
    <t>Month 3</t>
  </si>
  <si>
    <t>Month 4</t>
  </si>
  <si>
    <t>Month 5</t>
  </si>
  <si>
    <t>Month 7</t>
  </si>
  <si>
    <t>Completed</t>
  </si>
  <si>
    <t>Pass</t>
  </si>
  <si>
    <t>Fail</t>
  </si>
  <si>
    <t>Month 6 - ALPHA</t>
  </si>
  <si>
    <t>Month 8 - BETA</t>
  </si>
  <si>
    <t>Month 9 - FINAL</t>
  </si>
  <si>
    <t>In Progress</t>
  </si>
  <si>
    <t>QA Test Schedule</t>
  </si>
  <si>
    <t xml:space="preserve">Week 4 </t>
  </si>
  <si>
    <t>Week 3</t>
  </si>
  <si>
    <t xml:space="preserve">Week 3 </t>
  </si>
  <si>
    <t>Content Area Assignments Per Full Sweep</t>
  </si>
  <si>
    <t>Full Sweep Status</t>
  </si>
  <si>
    <t>Type</t>
  </si>
  <si>
    <t>Stats</t>
  </si>
  <si>
    <t>Results</t>
  </si>
  <si>
    <t>Number of items</t>
  </si>
  <si>
    <t>TOTAL</t>
  </si>
  <si>
    <t>Bug No</t>
  </si>
  <si>
    <t>Bug No.</t>
  </si>
  <si>
    <t>Weaponary_Shield_Metal_Drop_Rest_Concrete</t>
  </si>
  <si>
    <t>Weaponary_Shield_Metal_Drop_Rest_Grass</t>
  </si>
  <si>
    <t>Weaponary_Shield_Metal_Drop_Rest_Metal</t>
  </si>
  <si>
    <t>Weaponary_Shield_Metal_Drop_Rest_Sand</t>
  </si>
  <si>
    <t>Weaponary_Shield_Metal_Drop_Rest_Rock</t>
  </si>
  <si>
    <t>Weaponary_Shield_Metal_Drop_Rest_Pebbles</t>
  </si>
  <si>
    <t>Weaponary_Shield_Metal_Drop_Rest_Water</t>
  </si>
  <si>
    <t>Weaponary_Shield_Metal_Drop_Rest_Wood</t>
  </si>
  <si>
    <t>Weaponary_Shield_Metal_Drop_Rest_Undergrowth</t>
  </si>
  <si>
    <t>Not 
Implemented</t>
  </si>
  <si>
    <t>Not 
Tested</t>
  </si>
  <si>
    <r>
      <rPr>
        <sz val="11"/>
        <color theme="1"/>
        <rFont val="Calibri"/>
        <family val="2"/>
        <scheme val="minor"/>
      </rPr>
      <t>Inside / outside areas</t>
    </r>
    <r>
      <rPr>
        <sz val="11"/>
        <color rgb="FFC00000"/>
        <rFont val="Calibri"/>
        <family val="2"/>
        <scheme val="minor"/>
      </rPr>
      <t xml:space="preserve">
BAD MAP - (ik_sky_day_back) - Player can go out of bounds of ground. (need to handle this some how)</t>
    </r>
  </si>
  <si>
    <t>Tested By</t>
  </si>
  <si>
    <t>Tested
 By</t>
  </si>
  <si>
    <t>Bug 
No.</t>
  </si>
  <si>
    <t>QA</t>
  </si>
  <si>
    <t>Body_Fall_Hellpig_Flesh_Stone</t>
  </si>
  <si>
    <t>Body_Fall_Rhino_Flesh_Stone</t>
  </si>
  <si>
    <t>Weaponary_Shield_Metal_Drop_Rest_Stone</t>
  </si>
  <si>
    <t>On triggers on Player character (Leather)</t>
  </si>
  <si>
    <t>Other</t>
  </si>
  <si>
    <t>Overall Pending %</t>
  </si>
  <si>
    <t>Overall N/A %</t>
  </si>
  <si>
    <t>Overall Not Tested %</t>
  </si>
  <si>
    <t>Overall Blocked %</t>
  </si>
  <si>
    <t>Overall Not Implemented %</t>
  </si>
  <si>
    <t>Overall Status</t>
  </si>
  <si>
    <t>Content Area Status</t>
  </si>
  <si>
    <t>Status 2</t>
  </si>
  <si>
    <t>Status 1</t>
  </si>
  <si>
    <t>Overall Pass % (including N/A)</t>
  </si>
  <si>
    <t>Overall Fail % (incl: blocked, Not Imp)</t>
  </si>
  <si>
    <t>Overall Not Tested (Including Pending)</t>
  </si>
  <si>
    <t>Reverb Zone 1</t>
  </si>
  <si>
    <t>Reverb Zone 2</t>
  </si>
  <si>
    <t>Reverb Zone 3</t>
  </si>
  <si>
    <t>Reverb Zone 4</t>
  </si>
  <si>
    <t>Reverb Zone 5</t>
  </si>
  <si>
    <t>TECH / Tools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</si>
</sst>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name val="Calibri"/>
      <family val="2"/>
      <scheme val="minor"/>
    </font>
    <font>
      <sz val="11"/>
      <color theme="9"/>
      <name val="Calibri"/>
      <family val="2"/>
      <scheme val="minor"/>
    </font>
    <font>
      <b/>
      <sz val="11"/>
      <color rgb="FFFF0000"/>
      <name val="Calibri"/>
      <family val="2"/>
      <scheme val="minor"/>
    </font>
    <font>
      <b/>
      <u/>
      <sz val="11"/>
      <color rgb="FFFF0000"/>
      <name val="Calibri"/>
      <family val="2"/>
      <scheme val="minor"/>
    </font>
    <font>
      <b/>
      <sz val="11"/>
      <color rgb="FFC00000"/>
      <name val="Calibri"/>
      <family val="2"/>
      <scheme val="minor"/>
    </font>
    <font>
      <sz val="11"/>
      <color rgb="FFC00000"/>
      <name val="Calibri"/>
      <family val="2"/>
      <scheme val="minor"/>
    </font>
    <font>
      <b/>
      <sz val="20"/>
      <color theme="1"/>
      <name val="Calibri"/>
      <family val="2"/>
      <scheme val="minor"/>
    </font>
    <font>
      <b/>
      <sz val="20"/>
      <name val="Calibri"/>
      <family val="2"/>
      <scheme val="minor"/>
    </font>
    <font>
      <b/>
      <sz val="16"/>
      <color theme="0"/>
      <name val="Calibri"/>
      <family val="2"/>
      <scheme val="minor"/>
    </font>
    <font>
      <b/>
      <sz val="20"/>
      <color theme="9"/>
      <name val="Calibri"/>
      <family val="2"/>
      <scheme val="minor"/>
    </font>
    <font>
      <b/>
      <sz val="20"/>
      <color rgb="FFC00000"/>
      <name val="Calibri"/>
      <family val="2"/>
      <scheme val="minor"/>
    </font>
    <font>
      <b/>
      <sz val="36"/>
      <color theme="1"/>
      <name val="Calibri"/>
      <family val="2"/>
      <scheme val="minor"/>
    </font>
    <font>
      <b/>
      <sz val="72"/>
      <color theme="1"/>
      <name val="Calibri"/>
      <family val="2"/>
      <scheme val="minor"/>
    </font>
    <font>
      <b/>
      <sz val="20"/>
      <color rgb="FF7030A0"/>
      <name val="Calibri"/>
      <family val="2"/>
      <scheme val="minor"/>
    </font>
    <font>
      <b/>
      <sz val="20"/>
      <color theme="5"/>
      <name val="Calibri"/>
      <family val="2"/>
      <scheme val="minor"/>
    </font>
    <font>
      <b/>
      <sz val="20"/>
      <color theme="1" tint="0.499984740745262"/>
      <name val="Calibri"/>
      <family val="2"/>
      <scheme val="minor"/>
    </font>
    <font>
      <b/>
      <sz val="20"/>
      <color theme="4" tint="0.39997558519241921"/>
      <name val="Calibri"/>
      <family val="2"/>
      <scheme val="minor"/>
    </font>
    <font>
      <b/>
      <sz val="20"/>
      <color theme="7" tint="0.59999389629810485"/>
      <name val="Calibri"/>
      <family val="2"/>
      <scheme val="minor"/>
    </font>
    <font>
      <sz val="12"/>
      <color theme="1"/>
      <name val="Calibri"/>
      <family val="2"/>
      <scheme val="minor"/>
    </font>
    <font>
      <b/>
      <sz val="12"/>
      <color theme="0"/>
      <name val="Calibri"/>
      <family val="2"/>
      <scheme val="minor"/>
    </font>
    <font>
      <b/>
      <sz val="11"/>
      <color theme="9" tint="-0.249977111117893"/>
      <name val="Calibri"/>
      <family val="2"/>
      <scheme val="minor"/>
    </font>
    <font>
      <b/>
      <sz val="14"/>
      <color theme="1"/>
      <name val="Calibri"/>
      <family val="2"/>
      <scheme val="minor"/>
    </font>
    <font>
      <b/>
      <sz val="20"/>
      <color theme="0"/>
      <name val="Calibri"/>
      <family val="2"/>
      <scheme val="minor"/>
    </font>
  </fonts>
  <fills count="25">
    <fill>
      <patternFill patternType="none"/>
    </fill>
    <fill>
      <patternFill patternType="gray125"/>
    </fill>
    <fill>
      <patternFill patternType="solid">
        <fgColor rgb="FFECDAFE"/>
        <bgColor indexed="64"/>
      </patternFill>
    </fill>
    <fill>
      <patternFill patternType="solid">
        <fgColor theme="1" tint="0.499984740745262"/>
        <bgColor indexed="64"/>
      </patternFill>
    </fill>
    <fill>
      <patternFill patternType="solid">
        <fgColor theme="0" tint="-0.499984740745262"/>
        <bgColor indexed="64"/>
      </patternFill>
    </fill>
    <fill>
      <patternFill patternType="solid">
        <fgColor theme="4" tint="0.59999389629810485"/>
        <bgColor indexed="64"/>
      </patternFill>
    </fill>
    <fill>
      <patternFill patternType="solid">
        <fgColor theme="9"/>
        <bgColor indexed="64"/>
      </patternFill>
    </fill>
    <fill>
      <patternFill patternType="solid">
        <fgColor rgb="FFC00000"/>
        <bgColor indexed="64"/>
      </patternFill>
    </fill>
    <fill>
      <patternFill patternType="solid">
        <fgColor rgb="FFFFFF66"/>
        <bgColor indexed="64"/>
      </patternFill>
    </fill>
    <fill>
      <patternFill patternType="solid">
        <fgColor theme="5"/>
        <bgColor indexed="64"/>
      </patternFill>
    </fill>
    <fill>
      <patternFill patternType="solid">
        <fgColor theme="1" tint="0.249977111117893"/>
        <bgColor indexed="64"/>
      </patternFill>
    </fill>
    <fill>
      <patternFill patternType="solid">
        <fgColor rgb="FF7030A0"/>
        <bgColor indexed="64"/>
      </patternFill>
    </fill>
    <fill>
      <patternFill patternType="solid">
        <fgColor theme="1"/>
        <bgColor indexed="64"/>
      </patternFill>
    </fill>
    <fill>
      <patternFill patternType="solid">
        <fgColor theme="0"/>
        <bgColor indexed="64"/>
      </patternFill>
    </fill>
    <fill>
      <patternFill patternType="solid">
        <fgColor rgb="FFE7E7FF"/>
        <bgColor indexed="64"/>
      </patternFill>
    </fill>
    <fill>
      <patternFill patternType="solid">
        <fgColor theme="4"/>
        <bgColor indexed="64"/>
      </patternFill>
    </fill>
    <fill>
      <patternFill patternType="solid">
        <fgColor rgb="FF996633"/>
        <bgColor indexed="64"/>
      </patternFill>
    </fill>
    <fill>
      <patternFill patternType="solid">
        <fgColor rgb="FFFF00FF"/>
        <bgColor indexed="64"/>
      </patternFill>
    </fill>
    <fill>
      <patternFill patternType="solid">
        <fgColor theme="0" tint="-0.249977111117893"/>
        <bgColor indexed="64"/>
      </patternFill>
    </fill>
    <fill>
      <patternFill patternType="solid">
        <fgColor theme="1" tint="0.34998626667073579"/>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rgb="FFFFD5D5"/>
        <bgColor indexed="64"/>
      </patternFill>
    </fill>
    <fill>
      <patternFill patternType="solid">
        <fgColor theme="4" tint="0.39997558519241921"/>
        <bgColor indexed="64"/>
      </patternFill>
    </fill>
    <fill>
      <patternFill patternType="solid">
        <fgColor theme="4" tint="0.79998168889431442"/>
        <bgColor indexed="64"/>
      </patternFill>
    </fill>
  </fills>
  <borders count="64">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medium">
        <color indexed="64"/>
      </left>
      <right/>
      <top style="thin">
        <color indexed="64"/>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style="thin">
        <color indexed="64"/>
      </bottom>
      <diagonal/>
    </border>
    <border>
      <left style="thin">
        <color indexed="64"/>
      </left>
      <right/>
      <top/>
      <bottom/>
      <diagonal/>
    </border>
    <border>
      <left style="thin">
        <color indexed="64"/>
      </left>
      <right/>
      <top style="medium">
        <color indexed="64"/>
      </top>
      <bottom style="thin">
        <color indexed="64"/>
      </bottom>
      <diagonal/>
    </border>
    <border>
      <left style="thin">
        <color indexed="64"/>
      </left>
      <right/>
      <top/>
      <bottom style="medium">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top style="thin">
        <color indexed="64"/>
      </top>
      <bottom style="thin">
        <color indexed="64"/>
      </bottom>
      <diagonal/>
    </border>
    <border>
      <left style="thin">
        <color indexed="64"/>
      </left>
      <right/>
      <top style="thin">
        <color indexed="64"/>
      </top>
      <bottom/>
      <diagonal/>
    </border>
    <border>
      <left/>
      <right style="medium">
        <color indexed="64"/>
      </right>
      <top/>
      <bottom/>
      <diagonal/>
    </border>
    <border>
      <left style="medium">
        <color indexed="64"/>
      </left>
      <right style="medium">
        <color indexed="64"/>
      </right>
      <top style="thin">
        <color indexed="64"/>
      </top>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s>
  <cellStyleXfs count="1">
    <xf numFmtId="0" fontId="0" fillId="0" borderId="0"/>
  </cellStyleXfs>
  <cellXfs count="302">
    <xf numFmtId="0" fontId="0" fillId="0" borderId="0" xfId="0"/>
    <xf numFmtId="0" fontId="0" fillId="2" borderId="2" xfId="0" applyFill="1" applyBorder="1" applyAlignment="1" applyProtection="1">
      <alignment horizontal="left" vertical="center"/>
      <protection locked="0"/>
    </xf>
    <xf numFmtId="0" fontId="0" fillId="4" borderId="2" xfId="0" applyFill="1" applyBorder="1" applyAlignment="1" applyProtection="1">
      <alignment horizontal="left" vertical="center"/>
      <protection locked="0"/>
    </xf>
    <xf numFmtId="0" fontId="0" fillId="2" borderId="1" xfId="0" applyFill="1" applyBorder="1" applyAlignment="1" applyProtection="1">
      <alignment horizontal="left" vertical="center"/>
      <protection locked="0"/>
    </xf>
    <xf numFmtId="0" fontId="1" fillId="3" borderId="4" xfId="0" applyFont="1" applyFill="1" applyBorder="1" applyAlignment="1">
      <alignment horizontal="center"/>
    </xf>
    <xf numFmtId="0" fontId="3" fillId="6" borderId="5" xfId="0" applyFont="1" applyFill="1" applyBorder="1" applyAlignment="1">
      <alignment horizontal="center"/>
    </xf>
    <xf numFmtId="0" fontId="3" fillId="7" borderId="5" xfId="0" applyFont="1" applyFill="1" applyBorder="1" applyAlignment="1">
      <alignment horizontal="center"/>
    </xf>
    <xf numFmtId="0" fontId="3" fillId="8" borderId="5" xfId="0" applyFont="1" applyFill="1" applyBorder="1" applyAlignment="1">
      <alignment horizontal="center"/>
    </xf>
    <xf numFmtId="0" fontId="3" fillId="11" borderId="5" xfId="0" applyFont="1" applyFill="1" applyBorder="1" applyAlignment="1">
      <alignment horizontal="center"/>
    </xf>
    <xf numFmtId="0" fontId="3" fillId="9" borderId="5" xfId="0" applyFont="1" applyFill="1" applyBorder="1" applyAlignment="1">
      <alignment horizontal="center"/>
    </xf>
    <xf numFmtId="0" fontId="1" fillId="10" borderId="6" xfId="0" applyFont="1" applyFill="1" applyBorder="1" applyAlignment="1">
      <alignment horizontal="center"/>
    </xf>
    <xf numFmtId="0" fontId="3" fillId="5" borderId="7" xfId="0" applyFont="1" applyFill="1" applyBorder="1" applyAlignment="1">
      <alignment horizontal="center"/>
    </xf>
    <xf numFmtId="0" fontId="1" fillId="3" borderId="3" xfId="0" applyFont="1" applyFill="1" applyBorder="1" applyAlignment="1">
      <alignment horizontal="center"/>
    </xf>
    <xf numFmtId="0" fontId="1" fillId="3" borderId="8" xfId="0" applyFont="1" applyFill="1" applyBorder="1" applyAlignment="1">
      <alignment horizontal="center"/>
    </xf>
    <xf numFmtId="0" fontId="0" fillId="0" borderId="2" xfId="0" applyBorder="1" applyAlignment="1">
      <alignment horizontal="center"/>
    </xf>
    <xf numFmtId="0" fontId="1" fillId="10" borderId="8" xfId="0" applyFont="1" applyFill="1" applyBorder="1" applyAlignment="1"/>
    <xf numFmtId="0" fontId="1" fillId="10" borderId="10" xfId="0" applyFont="1" applyFill="1" applyBorder="1" applyAlignment="1"/>
    <xf numFmtId="0" fontId="1" fillId="10" borderId="11" xfId="0" applyFont="1" applyFill="1" applyBorder="1" applyAlignment="1"/>
    <xf numFmtId="0" fontId="1" fillId="10" borderId="12" xfId="0" applyFont="1" applyFill="1" applyBorder="1" applyAlignment="1"/>
    <xf numFmtId="0" fontId="1" fillId="10" borderId="9" xfId="0" applyFont="1" applyFill="1" applyBorder="1" applyAlignment="1"/>
    <xf numFmtId="0" fontId="1" fillId="10" borderId="13" xfId="0" applyFont="1" applyFill="1" applyBorder="1" applyAlignment="1"/>
    <xf numFmtId="0" fontId="0" fillId="0" borderId="2" xfId="0" applyBorder="1"/>
    <xf numFmtId="0" fontId="0" fillId="0" borderId="7" xfId="0" applyBorder="1"/>
    <xf numFmtId="0" fontId="0" fillId="0" borderId="5" xfId="0" applyBorder="1" applyAlignment="1">
      <alignment wrapText="1"/>
    </xf>
    <xf numFmtId="0" fontId="0" fillId="0" borderId="5" xfId="0" applyBorder="1"/>
    <xf numFmtId="0" fontId="4" fillId="0" borderId="5" xfId="0" applyFont="1" applyBorder="1" applyAlignment="1">
      <alignment wrapText="1"/>
    </xf>
    <xf numFmtId="0" fontId="7" fillId="0" borderId="5" xfId="0" applyFont="1" applyBorder="1"/>
    <xf numFmtId="0" fontId="7" fillId="0" borderId="5" xfId="0" applyFont="1" applyBorder="1" applyAlignment="1">
      <alignment wrapText="1"/>
    </xf>
    <xf numFmtId="0" fontId="9" fillId="0" borderId="5" xfId="0" applyFont="1" applyBorder="1" applyAlignment="1">
      <alignment wrapText="1"/>
    </xf>
    <xf numFmtId="0" fontId="9" fillId="0" borderId="5" xfId="0" applyFont="1" applyBorder="1"/>
    <xf numFmtId="0" fontId="4" fillId="14" borderId="2" xfId="0" applyFont="1" applyFill="1" applyBorder="1" applyAlignment="1">
      <alignment vertical="center"/>
    </xf>
    <xf numFmtId="0" fontId="4" fillId="14" borderId="2" xfId="0" applyFont="1" applyFill="1" applyBorder="1" applyAlignment="1">
      <alignment wrapText="1"/>
    </xf>
    <xf numFmtId="0" fontId="4" fillId="14" borderId="2" xfId="0" applyFont="1" applyFill="1" applyBorder="1"/>
    <xf numFmtId="0" fontId="0" fillId="13" borderId="2" xfId="0" applyFill="1" applyBorder="1" applyAlignment="1" applyProtection="1">
      <alignment horizontal="left" vertical="center"/>
      <protection locked="0"/>
    </xf>
    <xf numFmtId="0" fontId="0" fillId="0" borderId="20" xfId="0" applyBorder="1"/>
    <xf numFmtId="0" fontId="0" fillId="13" borderId="20" xfId="0" applyFill="1" applyBorder="1" applyAlignment="1" applyProtection="1">
      <alignment horizontal="left" vertical="center"/>
      <protection locked="0"/>
    </xf>
    <xf numFmtId="0" fontId="0" fillId="0" borderId="22" xfId="0" applyBorder="1"/>
    <xf numFmtId="0" fontId="0" fillId="0" borderId="23" xfId="0" applyBorder="1" applyAlignment="1">
      <alignment horizontal="center"/>
    </xf>
    <xf numFmtId="0" fontId="0" fillId="0" borderId="24" xfId="0" applyBorder="1"/>
    <xf numFmtId="0" fontId="0" fillId="0" borderId="25" xfId="0" applyBorder="1"/>
    <xf numFmtId="0" fontId="0" fillId="0" borderId="15" xfId="0" applyBorder="1"/>
    <xf numFmtId="0" fontId="0" fillId="0" borderId="26" xfId="0" applyBorder="1"/>
    <xf numFmtId="0" fontId="0" fillId="0" borderId="27" xfId="0" applyBorder="1"/>
    <xf numFmtId="0" fontId="0" fillId="0" borderId="28" xfId="0" applyBorder="1"/>
    <xf numFmtId="0" fontId="0" fillId="13" borderId="23" xfId="0" applyFill="1" applyBorder="1" applyAlignment="1" applyProtection="1">
      <alignment horizontal="left" vertical="center"/>
      <protection locked="0"/>
    </xf>
    <xf numFmtId="0" fontId="0" fillId="13" borderId="27" xfId="0" applyFill="1" applyBorder="1" applyAlignment="1" applyProtection="1">
      <alignment horizontal="left" vertical="center"/>
      <protection locked="0"/>
    </xf>
    <xf numFmtId="0" fontId="0" fillId="0" borderId="1" xfId="0" applyBorder="1"/>
    <xf numFmtId="0" fontId="0" fillId="13" borderId="1" xfId="0" applyFill="1" applyBorder="1" applyAlignment="1" applyProtection="1">
      <alignment horizontal="left" vertical="center"/>
      <protection locked="0"/>
    </xf>
    <xf numFmtId="0" fontId="0" fillId="0" borderId="18" xfId="0" applyBorder="1"/>
    <xf numFmtId="0" fontId="0" fillId="0" borderId="14" xfId="0" applyBorder="1"/>
    <xf numFmtId="0" fontId="3" fillId="0" borderId="2" xfId="0" applyFont="1" applyBorder="1" applyAlignment="1">
      <alignment horizontal="center"/>
    </xf>
    <xf numFmtId="0" fontId="3" fillId="0" borderId="1" xfId="0" applyFont="1" applyBorder="1" applyAlignment="1">
      <alignment horizontal="center"/>
    </xf>
    <xf numFmtId="0" fontId="0" fillId="13" borderId="30" xfId="0" applyFill="1" applyBorder="1" applyAlignment="1" applyProtection="1">
      <alignment horizontal="left" vertical="center"/>
      <protection locked="0"/>
    </xf>
    <xf numFmtId="0" fontId="0" fillId="0" borderId="31" xfId="0" applyBorder="1"/>
    <xf numFmtId="0" fontId="1" fillId="3" borderId="12" xfId="0" applyFont="1" applyFill="1" applyBorder="1" applyAlignment="1">
      <alignment horizontal="center"/>
    </xf>
    <xf numFmtId="0" fontId="4" fillId="14" borderId="20" xfId="0" applyFont="1" applyFill="1" applyBorder="1" applyAlignment="1">
      <alignment vertical="center"/>
    </xf>
    <xf numFmtId="0" fontId="4" fillId="14" borderId="1" xfId="0" applyFont="1" applyFill="1" applyBorder="1" applyAlignment="1">
      <alignment vertical="center"/>
    </xf>
    <xf numFmtId="0" fontId="4" fillId="14" borderId="1" xfId="0" applyFont="1" applyFill="1" applyBorder="1" applyAlignment="1">
      <alignment wrapText="1"/>
    </xf>
    <xf numFmtId="0" fontId="4" fillId="14" borderId="20" xfId="0" applyFont="1" applyFill="1" applyBorder="1" applyAlignment="1">
      <alignment wrapText="1"/>
    </xf>
    <xf numFmtId="0" fontId="0" fillId="0" borderId="19" xfId="0" applyBorder="1"/>
    <xf numFmtId="0" fontId="0" fillId="0" borderId="32" xfId="0" applyBorder="1"/>
    <xf numFmtId="0" fontId="4" fillId="14" borderId="27" xfId="0" applyFont="1" applyFill="1" applyBorder="1" applyAlignment="1">
      <alignment vertical="center"/>
    </xf>
    <xf numFmtId="0" fontId="0" fillId="2" borderId="23" xfId="0" applyFill="1" applyBorder="1" applyAlignment="1" applyProtection="1">
      <alignment horizontal="left" vertical="center"/>
      <protection locked="0"/>
    </xf>
    <xf numFmtId="0" fontId="0" fillId="2" borderId="27" xfId="0" applyFill="1" applyBorder="1" applyAlignment="1" applyProtection="1">
      <alignment horizontal="left" vertical="center"/>
      <protection locked="0"/>
    </xf>
    <xf numFmtId="0" fontId="0" fillId="2" borderId="20" xfId="0" applyFill="1" applyBorder="1" applyAlignment="1" applyProtection="1">
      <alignment horizontal="left" vertical="center"/>
      <protection locked="0"/>
    </xf>
    <xf numFmtId="0" fontId="0" fillId="2" borderId="21" xfId="0" applyFill="1" applyBorder="1" applyAlignment="1" applyProtection="1">
      <alignment horizontal="left" vertical="center"/>
      <protection locked="0"/>
    </xf>
    <xf numFmtId="0" fontId="0" fillId="4" borderId="1" xfId="0" applyFill="1" applyBorder="1" applyAlignment="1" applyProtection="1">
      <alignment horizontal="left" vertical="center"/>
      <protection locked="0"/>
    </xf>
    <xf numFmtId="0" fontId="0" fillId="0" borderId="17" xfId="0" applyBorder="1"/>
    <xf numFmtId="0" fontId="0" fillId="0" borderId="33" xfId="0" applyBorder="1"/>
    <xf numFmtId="0" fontId="12" fillId="3" borderId="3" xfId="0" applyFont="1" applyFill="1" applyBorder="1" applyAlignment="1">
      <alignment horizontal="center" vertical="center"/>
    </xf>
    <xf numFmtId="0" fontId="12" fillId="3" borderId="4" xfId="0" applyFont="1" applyFill="1" applyBorder="1" applyAlignment="1">
      <alignment horizontal="center" vertical="center"/>
    </xf>
    <xf numFmtId="0" fontId="10" fillId="0" borderId="3" xfId="0" applyFont="1" applyBorder="1" applyAlignment="1">
      <alignment horizontal="center" vertical="center"/>
    </xf>
    <xf numFmtId="0" fontId="0" fillId="12" borderId="0" xfId="0" applyFill="1"/>
    <xf numFmtId="0" fontId="1" fillId="3" borderId="11" xfId="0" applyFont="1" applyFill="1" applyBorder="1" applyAlignment="1">
      <alignment horizontal="center"/>
    </xf>
    <xf numFmtId="0" fontId="0" fillId="18" borderId="0" xfId="0" applyFill="1"/>
    <xf numFmtId="0" fontId="12" fillId="3" borderId="4" xfId="0" applyFont="1" applyFill="1" applyBorder="1" applyAlignment="1">
      <alignment horizontal="center" vertical="center" wrapText="1"/>
    </xf>
    <xf numFmtId="0" fontId="1" fillId="3" borderId="8" xfId="0" applyFont="1" applyFill="1" applyBorder="1" applyAlignment="1">
      <alignment horizontal="center"/>
    </xf>
    <xf numFmtId="0" fontId="1" fillId="3" borderId="11" xfId="0" applyFont="1" applyFill="1" applyBorder="1" applyAlignment="1">
      <alignment horizontal="center"/>
    </xf>
    <xf numFmtId="0" fontId="3" fillId="13" borderId="34" xfId="0" applyFont="1" applyFill="1" applyBorder="1" applyAlignment="1">
      <alignment horizontal="center" vertical="center"/>
    </xf>
    <xf numFmtId="0" fontId="3" fillId="13" borderId="5" xfId="0" applyFont="1" applyFill="1" applyBorder="1" applyAlignment="1">
      <alignment horizontal="center" vertical="center"/>
    </xf>
    <xf numFmtId="0" fontId="3" fillId="13" borderId="37" xfId="0" applyFont="1" applyFill="1" applyBorder="1" applyAlignment="1">
      <alignment horizontal="center" vertical="center"/>
    </xf>
    <xf numFmtId="0" fontId="3" fillId="13" borderId="35" xfId="0" applyFont="1" applyFill="1" applyBorder="1" applyAlignment="1">
      <alignment horizontal="center" vertical="center"/>
    </xf>
    <xf numFmtId="0" fontId="3" fillId="6" borderId="36" xfId="0" applyFont="1" applyFill="1" applyBorder="1" applyAlignment="1">
      <alignment horizontal="center" vertical="center"/>
    </xf>
    <xf numFmtId="0" fontId="3" fillId="6" borderId="7" xfId="0" applyFont="1" applyFill="1" applyBorder="1" applyAlignment="1">
      <alignment horizontal="center" vertical="center"/>
    </xf>
    <xf numFmtId="14" fontId="0" fillId="13" borderId="6" xfId="0" applyNumberFormat="1" applyFill="1" applyBorder="1" applyAlignment="1">
      <alignment horizontal="center" vertical="center"/>
    </xf>
    <xf numFmtId="0" fontId="3" fillId="5" borderId="36" xfId="0" applyFont="1" applyFill="1" applyBorder="1" applyAlignment="1">
      <alignment horizontal="center"/>
    </xf>
    <xf numFmtId="9" fontId="0" fillId="20" borderId="36" xfId="0" applyNumberFormat="1" applyFill="1" applyBorder="1" applyAlignment="1">
      <alignment horizontal="center" vertical="center"/>
    </xf>
    <xf numFmtId="9" fontId="0" fillId="20" borderId="5" xfId="0" applyNumberFormat="1" applyFill="1" applyBorder="1" applyAlignment="1">
      <alignment horizontal="center" vertical="center"/>
    </xf>
    <xf numFmtId="9" fontId="0" fillId="20" borderId="6" xfId="0" applyNumberFormat="1" applyFill="1" applyBorder="1" applyAlignment="1">
      <alignment horizontal="center" vertical="center"/>
    </xf>
    <xf numFmtId="0" fontId="0" fillId="0" borderId="41" xfId="0" applyBorder="1"/>
    <xf numFmtId="0" fontId="0" fillId="0" borderId="42" xfId="0" applyBorder="1"/>
    <xf numFmtId="0" fontId="0" fillId="0" borderId="43" xfId="0" applyBorder="1"/>
    <xf numFmtId="0" fontId="1" fillId="3" borderId="8" xfId="0" applyFont="1" applyFill="1" applyBorder="1" applyAlignment="1">
      <alignment horizontal="center"/>
    </xf>
    <xf numFmtId="0" fontId="3" fillId="20" borderId="11" xfId="0" applyFont="1" applyFill="1" applyBorder="1" applyAlignment="1">
      <alignment horizontal="center" vertical="center"/>
    </xf>
    <xf numFmtId="0" fontId="0" fillId="20" borderId="34" xfId="0" applyNumberFormat="1" applyFill="1" applyBorder="1" applyAlignment="1">
      <alignment horizontal="center" vertical="center"/>
    </xf>
    <xf numFmtId="0" fontId="0" fillId="20" borderId="35" xfId="0" applyNumberFormat="1" applyFill="1" applyBorder="1" applyAlignment="1">
      <alignment horizontal="center" vertical="center"/>
    </xf>
    <xf numFmtId="0" fontId="0" fillId="20" borderId="44" xfId="0" applyNumberFormat="1" applyFill="1" applyBorder="1" applyAlignment="1">
      <alignment horizontal="center" vertical="center"/>
    </xf>
    <xf numFmtId="0" fontId="1" fillId="3" borderId="13" xfId="0" applyFont="1" applyFill="1" applyBorder="1" applyAlignment="1">
      <alignment horizontal="center"/>
    </xf>
    <xf numFmtId="0" fontId="0" fillId="0" borderId="36" xfId="0" applyBorder="1"/>
    <xf numFmtId="10" fontId="13" fillId="0" borderId="3" xfId="0" applyNumberFormat="1" applyFont="1" applyBorder="1" applyAlignment="1">
      <alignment horizontal="center" vertical="center"/>
    </xf>
    <xf numFmtId="10" fontId="14" fillId="0" borderId="3" xfId="0" applyNumberFormat="1" applyFont="1" applyBorder="1" applyAlignment="1">
      <alignment horizontal="center" vertical="center"/>
    </xf>
    <xf numFmtId="0" fontId="12" fillId="3" borderId="12" xfId="0" applyFont="1" applyFill="1" applyBorder="1" applyAlignment="1">
      <alignment horizontal="center" vertical="center"/>
    </xf>
    <xf numFmtId="0" fontId="0" fillId="12" borderId="0" xfId="0" applyFill="1" applyAlignment="1">
      <alignment horizontal="center" vertical="center"/>
    </xf>
    <xf numFmtId="0" fontId="1" fillId="3" borderId="11" xfId="0" applyFont="1" applyFill="1" applyBorder="1" applyAlignment="1">
      <alignment horizontal="center" vertical="center"/>
    </xf>
    <xf numFmtId="0" fontId="1" fillId="3" borderId="13" xfId="0" applyFont="1" applyFill="1" applyBorder="1" applyAlignment="1">
      <alignment horizontal="center" vertical="center"/>
    </xf>
    <xf numFmtId="0" fontId="0" fillId="13" borderId="14" xfId="0" applyFill="1" applyBorder="1" applyAlignment="1">
      <alignment horizontal="center" vertical="center"/>
    </xf>
    <xf numFmtId="0" fontId="3" fillId="0" borderId="2" xfId="0" applyFont="1" applyBorder="1" applyAlignment="1">
      <alignment horizontal="center" vertical="center"/>
    </xf>
    <xf numFmtId="0" fontId="0" fillId="13" borderId="15" xfId="0" applyFill="1" applyBorder="1" applyAlignment="1">
      <alignment horizontal="center" vertical="center"/>
    </xf>
    <xf numFmtId="0" fontId="4" fillId="13" borderId="15" xfId="0" applyFont="1" applyFill="1" applyBorder="1" applyAlignment="1">
      <alignment horizontal="center" vertical="center"/>
    </xf>
    <xf numFmtId="0" fontId="0" fillId="13" borderId="15" xfId="0" applyFont="1" applyFill="1" applyBorder="1" applyAlignment="1">
      <alignment horizontal="center" vertical="center"/>
    </xf>
    <xf numFmtId="0" fontId="0" fillId="0" borderId="0" xfId="0" applyAlignment="1">
      <alignment horizontal="center" vertical="center"/>
    </xf>
    <xf numFmtId="10" fontId="17" fillId="0" borderId="3" xfId="0" applyNumberFormat="1" applyFont="1" applyBorder="1" applyAlignment="1">
      <alignment horizontal="center" vertical="center"/>
    </xf>
    <xf numFmtId="10" fontId="18" fillId="0" borderId="3" xfId="0" applyNumberFormat="1" applyFont="1" applyBorder="1" applyAlignment="1">
      <alignment horizontal="center" vertical="center"/>
    </xf>
    <xf numFmtId="10" fontId="19" fillId="0" borderId="3" xfId="0" applyNumberFormat="1" applyFont="1" applyBorder="1" applyAlignment="1">
      <alignment horizontal="center" vertical="center"/>
    </xf>
    <xf numFmtId="10" fontId="20" fillId="0" borderId="3" xfId="0" applyNumberFormat="1" applyFont="1" applyBorder="1" applyAlignment="1">
      <alignment horizontal="center" vertical="center"/>
    </xf>
    <xf numFmtId="0" fontId="3" fillId="0" borderId="45" xfId="0" applyFont="1" applyBorder="1" applyAlignment="1">
      <alignment horizontal="center"/>
    </xf>
    <xf numFmtId="0" fontId="3" fillId="0" borderId="46" xfId="0" applyFont="1" applyBorder="1" applyAlignment="1">
      <alignment horizontal="center" vertical="center"/>
    </xf>
    <xf numFmtId="0" fontId="3" fillId="0" borderId="49" xfId="0" applyFont="1" applyBorder="1" applyAlignment="1">
      <alignment horizontal="center"/>
    </xf>
    <xf numFmtId="0" fontId="3" fillId="0" borderId="46" xfId="0" applyFont="1" applyBorder="1" applyAlignment="1">
      <alignment horizontal="center"/>
    </xf>
    <xf numFmtId="0" fontId="0" fillId="0" borderId="50" xfId="0" applyBorder="1" applyAlignment="1">
      <alignment horizontal="center"/>
    </xf>
    <xf numFmtId="0" fontId="0" fillId="0" borderId="46" xfId="0" applyBorder="1" applyAlignment="1">
      <alignment horizontal="center"/>
    </xf>
    <xf numFmtId="0" fontId="3" fillId="0" borderId="51" xfId="0" applyFont="1" applyBorder="1" applyAlignment="1">
      <alignment horizontal="center"/>
    </xf>
    <xf numFmtId="0" fontId="3" fillId="0" borderId="21" xfId="0" applyFont="1" applyBorder="1" applyAlignment="1">
      <alignment horizontal="center"/>
    </xf>
    <xf numFmtId="10" fontId="21" fillId="0" borderId="3" xfId="0" applyNumberFormat="1" applyFont="1" applyBorder="1" applyAlignment="1">
      <alignment horizontal="center" vertical="center"/>
    </xf>
    <xf numFmtId="14" fontId="0" fillId="8" borderId="5" xfId="0" applyNumberFormat="1" applyFill="1" applyBorder="1" applyAlignment="1">
      <alignment horizontal="center" vertical="center"/>
    </xf>
    <xf numFmtId="0" fontId="22" fillId="12" borderId="0" xfId="0" applyFont="1" applyFill="1"/>
    <xf numFmtId="0" fontId="23" fillId="3" borderId="4" xfId="0" applyFont="1" applyFill="1" applyBorder="1" applyAlignment="1">
      <alignment horizontal="center" vertical="center"/>
    </xf>
    <xf numFmtId="0" fontId="23" fillId="3" borderId="4" xfId="0" applyFont="1" applyFill="1" applyBorder="1" applyAlignment="1">
      <alignment horizontal="center" vertical="center" wrapText="1"/>
    </xf>
    <xf numFmtId="0" fontId="23" fillId="3" borderId="12" xfId="0" applyFont="1" applyFill="1" applyBorder="1" applyAlignment="1">
      <alignment horizontal="center" vertical="center" wrapText="1"/>
    </xf>
    <xf numFmtId="0" fontId="22" fillId="0" borderId="0" xfId="0" applyFont="1"/>
    <xf numFmtId="9" fontId="24" fillId="13" borderId="36" xfId="0" applyNumberFormat="1" applyFont="1" applyFill="1" applyBorder="1" applyAlignment="1">
      <alignment horizontal="center" vertical="center"/>
    </xf>
    <xf numFmtId="9" fontId="8" fillId="13" borderId="36" xfId="0" applyNumberFormat="1" applyFont="1" applyFill="1" applyBorder="1" applyAlignment="1">
      <alignment horizontal="center" vertical="center"/>
    </xf>
    <xf numFmtId="9" fontId="3" fillId="13" borderId="36" xfId="0" applyNumberFormat="1" applyFont="1" applyFill="1" applyBorder="1" applyAlignment="1">
      <alignment horizontal="center" vertical="center"/>
    </xf>
    <xf numFmtId="9" fontId="24" fillId="13" borderId="5" xfId="0" applyNumberFormat="1" applyFont="1" applyFill="1" applyBorder="1" applyAlignment="1">
      <alignment horizontal="center" vertical="center"/>
    </xf>
    <xf numFmtId="9" fontId="8" fillId="13" borderId="5" xfId="0" applyNumberFormat="1" applyFont="1" applyFill="1" applyBorder="1" applyAlignment="1">
      <alignment horizontal="center" vertical="center"/>
    </xf>
    <xf numFmtId="9" fontId="3" fillId="13" borderId="5" xfId="0" applyNumberFormat="1" applyFont="1" applyFill="1" applyBorder="1" applyAlignment="1">
      <alignment horizontal="center" vertical="center"/>
    </xf>
    <xf numFmtId="0" fontId="23" fillId="3" borderId="12" xfId="0" applyFont="1" applyFill="1" applyBorder="1" applyAlignment="1">
      <alignment horizontal="center" vertical="center"/>
    </xf>
    <xf numFmtId="0" fontId="25" fillId="8" borderId="34" xfId="0" applyFont="1" applyFill="1" applyBorder="1" applyAlignment="1">
      <alignment horizontal="center" vertical="center"/>
    </xf>
    <xf numFmtId="0" fontId="25" fillId="5" borderId="35" xfId="0" applyFont="1" applyFill="1" applyBorder="1" applyAlignment="1">
      <alignment horizontal="center" vertical="center"/>
    </xf>
    <xf numFmtId="0" fontId="25" fillId="6" borderId="35" xfId="0" applyFont="1" applyFill="1" applyBorder="1" applyAlignment="1">
      <alignment horizontal="center" vertical="center"/>
    </xf>
    <xf numFmtId="0" fontId="25" fillId="15" borderId="35" xfId="0" applyFont="1" applyFill="1" applyBorder="1" applyAlignment="1">
      <alignment horizontal="center" vertical="center"/>
    </xf>
    <xf numFmtId="0" fontId="25" fillId="11" borderId="35" xfId="0" applyFont="1" applyFill="1" applyBorder="1" applyAlignment="1">
      <alignment horizontal="center" vertical="center"/>
    </xf>
    <xf numFmtId="0" fontId="25" fillId="17" borderId="35" xfId="0" applyFont="1" applyFill="1" applyBorder="1" applyAlignment="1">
      <alignment horizontal="center" vertical="center"/>
    </xf>
    <xf numFmtId="0" fontId="25" fillId="13" borderId="35" xfId="0" applyFont="1" applyFill="1" applyBorder="1" applyAlignment="1">
      <alignment horizontal="center" vertical="center"/>
    </xf>
    <xf numFmtId="0" fontId="25" fillId="16" borderId="35" xfId="0" applyFont="1" applyFill="1" applyBorder="1" applyAlignment="1">
      <alignment horizontal="center" vertical="center"/>
    </xf>
    <xf numFmtId="0" fontId="25" fillId="7" borderId="35" xfId="0" applyFont="1" applyFill="1" applyBorder="1" applyAlignment="1">
      <alignment horizontal="center" vertical="center"/>
    </xf>
    <xf numFmtId="0" fontId="25" fillId="9" borderId="44" xfId="0" applyFont="1" applyFill="1" applyBorder="1" applyAlignment="1">
      <alignment horizontal="center" vertical="center"/>
    </xf>
    <xf numFmtId="0" fontId="25" fillId="0" borderId="47" xfId="0" applyFont="1" applyBorder="1" applyAlignment="1">
      <alignment horizontal="center" vertical="center"/>
    </xf>
    <xf numFmtId="0" fontId="25" fillId="0" borderId="52" xfId="0" applyFont="1" applyBorder="1" applyAlignment="1">
      <alignment horizontal="center" vertical="center"/>
    </xf>
    <xf numFmtId="0" fontId="25" fillId="0" borderId="53" xfId="0" applyFont="1" applyBorder="1" applyAlignment="1">
      <alignment horizontal="center" vertical="center"/>
    </xf>
    <xf numFmtId="0" fontId="25" fillId="0" borderId="36" xfId="0" applyFont="1" applyBorder="1" applyAlignment="1">
      <alignment horizontal="center" vertical="center"/>
    </xf>
    <xf numFmtId="0" fontId="25" fillId="0" borderId="5" xfId="0" applyFont="1" applyBorder="1" applyAlignment="1">
      <alignment horizontal="center" vertical="center"/>
    </xf>
    <xf numFmtId="0" fontId="25" fillId="0" borderId="6" xfId="0" applyFont="1" applyBorder="1" applyAlignment="1">
      <alignment horizontal="center" vertical="center"/>
    </xf>
    <xf numFmtId="0" fontId="25" fillId="15" borderId="36" xfId="0" applyFont="1" applyFill="1" applyBorder="1" applyAlignment="1">
      <alignment horizontal="center" vertical="center"/>
    </xf>
    <xf numFmtId="0" fontId="25" fillId="15" borderId="5" xfId="0" applyFont="1" applyFill="1" applyBorder="1" applyAlignment="1">
      <alignment horizontal="center" vertical="center"/>
    </xf>
    <xf numFmtId="0" fontId="25" fillId="15" borderId="6" xfId="0" applyFont="1" applyFill="1" applyBorder="1" applyAlignment="1">
      <alignment horizontal="center" vertical="center"/>
    </xf>
    <xf numFmtId="10" fontId="20" fillId="0" borderId="36" xfId="0" applyNumberFormat="1" applyFont="1" applyBorder="1" applyAlignment="1">
      <alignment horizontal="center" vertical="center"/>
    </xf>
    <xf numFmtId="10" fontId="20" fillId="0" borderId="5" xfId="0" applyNumberFormat="1" applyFont="1" applyBorder="1" applyAlignment="1">
      <alignment horizontal="center" vertical="center"/>
    </xf>
    <xf numFmtId="10" fontId="20" fillId="0" borderId="6" xfId="0" applyNumberFormat="1" applyFont="1" applyBorder="1" applyAlignment="1">
      <alignment horizontal="center" vertical="center"/>
    </xf>
    <xf numFmtId="10" fontId="13" fillId="0" borderId="36" xfId="0" applyNumberFormat="1" applyFont="1" applyBorder="1" applyAlignment="1">
      <alignment horizontal="center" vertical="center"/>
    </xf>
    <xf numFmtId="10" fontId="13" fillId="0" borderId="5" xfId="0" applyNumberFormat="1" applyFont="1" applyBorder="1" applyAlignment="1">
      <alignment horizontal="center" vertical="center"/>
    </xf>
    <xf numFmtId="10" fontId="13" fillId="0" borderId="6" xfId="0" applyNumberFormat="1" applyFont="1" applyBorder="1" applyAlignment="1">
      <alignment horizontal="center" vertical="center"/>
    </xf>
    <xf numFmtId="10" fontId="14" fillId="0" borderId="36" xfId="0" applyNumberFormat="1" applyFont="1" applyBorder="1" applyAlignment="1">
      <alignment horizontal="center" vertical="center"/>
    </xf>
    <xf numFmtId="10" fontId="14" fillId="0" borderId="5" xfId="0" applyNumberFormat="1" applyFont="1" applyBorder="1" applyAlignment="1">
      <alignment horizontal="center" vertical="center"/>
    </xf>
    <xf numFmtId="10" fontId="14" fillId="0" borderId="6" xfId="0" applyNumberFormat="1" applyFont="1" applyBorder="1" applyAlignment="1">
      <alignment horizontal="center" vertical="center"/>
    </xf>
    <xf numFmtId="10" fontId="21" fillId="0" borderId="36" xfId="0" applyNumberFormat="1" applyFont="1" applyBorder="1" applyAlignment="1">
      <alignment horizontal="center" vertical="center"/>
    </xf>
    <xf numFmtId="10" fontId="21" fillId="0" borderId="5" xfId="0" applyNumberFormat="1" applyFont="1" applyBorder="1" applyAlignment="1">
      <alignment horizontal="center" vertical="center"/>
    </xf>
    <xf numFmtId="10" fontId="21" fillId="0" borderId="6" xfId="0" applyNumberFormat="1" applyFont="1" applyBorder="1" applyAlignment="1">
      <alignment horizontal="center" vertical="center"/>
    </xf>
    <xf numFmtId="10" fontId="17" fillId="0" borderId="36" xfId="0" applyNumberFormat="1" applyFont="1" applyBorder="1" applyAlignment="1">
      <alignment horizontal="center" vertical="center"/>
    </xf>
    <xf numFmtId="10" fontId="17" fillId="0" borderId="5" xfId="0" applyNumberFormat="1" applyFont="1" applyBorder="1" applyAlignment="1">
      <alignment horizontal="center" vertical="center"/>
    </xf>
    <xf numFmtId="10" fontId="17" fillId="0" borderId="6" xfId="0" applyNumberFormat="1" applyFont="1" applyBorder="1" applyAlignment="1">
      <alignment horizontal="center" vertical="center"/>
    </xf>
    <xf numFmtId="10" fontId="18" fillId="0" borderId="36" xfId="0" applyNumberFormat="1" applyFont="1" applyBorder="1" applyAlignment="1">
      <alignment horizontal="center" vertical="center"/>
    </xf>
    <xf numFmtId="10" fontId="18" fillId="0" borderId="5" xfId="0" applyNumberFormat="1" applyFont="1" applyBorder="1" applyAlignment="1">
      <alignment horizontal="center" vertical="center"/>
    </xf>
    <xf numFmtId="10" fontId="18" fillId="0" borderId="6" xfId="0" applyNumberFormat="1" applyFont="1" applyBorder="1" applyAlignment="1">
      <alignment horizontal="center" vertical="center"/>
    </xf>
    <xf numFmtId="10" fontId="19" fillId="0" borderId="36" xfId="0" applyNumberFormat="1" applyFont="1" applyBorder="1" applyAlignment="1">
      <alignment horizontal="center" vertical="center"/>
    </xf>
    <xf numFmtId="10" fontId="19" fillId="0" borderId="5" xfId="0" applyNumberFormat="1" applyFont="1" applyBorder="1" applyAlignment="1">
      <alignment horizontal="center" vertical="center"/>
    </xf>
    <xf numFmtId="10" fontId="19" fillId="0" borderId="6" xfId="0" applyNumberFormat="1" applyFont="1" applyBorder="1" applyAlignment="1">
      <alignment horizontal="center" vertical="center"/>
    </xf>
    <xf numFmtId="0" fontId="10" fillId="8" borderId="36" xfId="0" applyFont="1" applyFill="1" applyBorder="1" applyAlignment="1">
      <alignment horizontal="center" vertical="center"/>
    </xf>
    <xf numFmtId="0" fontId="10" fillId="5" borderId="5" xfId="0" applyFont="1" applyFill="1" applyBorder="1" applyAlignment="1">
      <alignment horizontal="center" vertical="center"/>
    </xf>
    <xf numFmtId="0" fontId="10" fillId="6" borderId="5" xfId="0" applyFont="1" applyFill="1" applyBorder="1" applyAlignment="1">
      <alignment horizontal="center" vertical="center"/>
    </xf>
    <xf numFmtId="0" fontId="10" fillId="15" borderId="5" xfId="0" applyFont="1" applyFill="1" applyBorder="1" applyAlignment="1">
      <alignment horizontal="center" vertical="center"/>
    </xf>
    <xf numFmtId="0" fontId="10" fillId="11" borderId="5" xfId="0" applyFont="1" applyFill="1" applyBorder="1" applyAlignment="1">
      <alignment horizontal="center" vertical="center"/>
    </xf>
    <xf numFmtId="0" fontId="10" fillId="17" borderId="5" xfId="0" applyFont="1" applyFill="1" applyBorder="1" applyAlignment="1">
      <alignment horizontal="center" vertical="center"/>
    </xf>
    <xf numFmtId="0" fontId="10" fillId="13" borderId="5" xfId="0" applyFont="1" applyFill="1" applyBorder="1" applyAlignment="1">
      <alignment horizontal="center" vertical="center"/>
    </xf>
    <xf numFmtId="0" fontId="10" fillId="16" borderId="5" xfId="0" applyFont="1" applyFill="1" applyBorder="1" applyAlignment="1">
      <alignment horizontal="center" vertical="center"/>
    </xf>
    <xf numFmtId="0" fontId="10" fillId="7" borderId="5" xfId="0" applyFont="1" applyFill="1" applyBorder="1" applyAlignment="1">
      <alignment horizontal="center" vertical="center"/>
    </xf>
    <xf numFmtId="0" fontId="10" fillId="9" borderId="6" xfId="0" applyFont="1" applyFill="1" applyBorder="1" applyAlignment="1">
      <alignment horizontal="center" vertical="center"/>
    </xf>
    <xf numFmtId="0" fontId="3" fillId="0" borderId="54" xfId="0" applyFont="1" applyBorder="1" applyAlignment="1">
      <alignment horizontal="center" vertical="center"/>
    </xf>
    <xf numFmtId="10" fontId="11" fillId="21" borderId="3" xfId="0" applyNumberFormat="1" applyFont="1" applyFill="1" applyBorder="1" applyAlignment="1">
      <alignment horizontal="center"/>
    </xf>
    <xf numFmtId="10" fontId="11" fillId="22" borderId="3" xfId="0" applyNumberFormat="1" applyFont="1" applyFill="1" applyBorder="1" applyAlignment="1">
      <alignment horizontal="center"/>
    </xf>
    <xf numFmtId="10" fontId="11" fillId="24" borderId="3" xfId="0" applyNumberFormat="1" applyFont="1" applyFill="1" applyBorder="1" applyAlignment="1">
      <alignment horizontal="center"/>
    </xf>
    <xf numFmtId="0" fontId="0" fillId="13" borderId="32" xfId="0" applyFill="1" applyBorder="1" applyAlignment="1">
      <alignment horizontal="center" vertical="center"/>
    </xf>
    <xf numFmtId="0" fontId="3" fillId="0" borderId="20" xfId="0" applyFont="1" applyBorder="1" applyAlignment="1">
      <alignment horizontal="center" vertical="center"/>
    </xf>
    <xf numFmtId="0" fontId="3" fillId="0" borderId="55" xfId="0" applyFont="1" applyBorder="1" applyAlignment="1">
      <alignment horizontal="center" vertical="center"/>
    </xf>
    <xf numFmtId="0" fontId="0" fillId="0" borderId="57" xfId="0" applyBorder="1"/>
    <xf numFmtId="0" fontId="3" fillId="0" borderId="23" xfId="0" applyFont="1" applyBorder="1" applyAlignment="1">
      <alignment horizontal="center" vertical="center"/>
    </xf>
    <xf numFmtId="0" fontId="3" fillId="0" borderId="27" xfId="0" applyFont="1" applyBorder="1" applyAlignment="1">
      <alignment horizontal="center" vertical="center"/>
    </xf>
    <xf numFmtId="0" fontId="0" fillId="13" borderId="50" xfId="0" applyFill="1" applyBorder="1" applyAlignment="1">
      <alignment horizontal="center" vertical="center"/>
    </xf>
    <xf numFmtId="0" fontId="0" fillId="13" borderId="46" xfId="0" applyFill="1" applyBorder="1" applyAlignment="1">
      <alignment horizontal="center" vertical="center"/>
    </xf>
    <xf numFmtId="0" fontId="0" fillId="13" borderId="58" xfId="0" applyFill="1" applyBorder="1" applyAlignment="1">
      <alignment horizontal="center" vertical="center"/>
    </xf>
    <xf numFmtId="0" fontId="0" fillId="0" borderId="47" xfId="0" applyBorder="1"/>
    <xf numFmtId="0" fontId="0" fillId="0" borderId="52" xfId="0" applyBorder="1"/>
    <xf numFmtId="0" fontId="0" fillId="0" borderId="53" xfId="0" applyBorder="1"/>
    <xf numFmtId="0" fontId="0" fillId="0" borderId="6" xfId="0" applyBorder="1"/>
    <xf numFmtId="0" fontId="3" fillId="0" borderId="25" xfId="0" applyFont="1" applyBorder="1" applyAlignment="1">
      <alignment horizontal="center" vertical="center"/>
    </xf>
    <xf numFmtId="0" fontId="3" fillId="0" borderId="15" xfId="0" applyFont="1" applyBorder="1" applyAlignment="1">
      <alignment horizontal="center" vertical="center"/>
    </xf>
    <xf numFmtId="0" fontId="3" fillId="0" borderId="26" xfId="0" applyFont="1" applyBorder="1" applyAlignment="1">
      <alignment horizontal="center" vertical="center"/>
    </xf>
    <xf numFmtId="0" fontId="3" fillId="0" borderId="28" xfId="0" applyFont="1" applyBorder="1" applyAlignment="1">
      <alignment horizontal="center" vertical="center"/>
    </xf>
    <xf numFmtId="0" fontId="3" fillId="12" borderId="22" xfId="0" applyFont="1" applyFill="1" applyBorder="1" applyAlignment="1">
      <alignment horizontal="center" vertical="center"/>
    </xf>
    <xf numFmtId="0" fontId="3" fillId="12" borderId="23" xfId="0" applyFont="1" applyFill="1" applyBorder="1" applyAlignment="1">
      <alignment horizontal="center" vertical="center"/>
    </xf>
    <xf numFmtId="0" fontId="3" fillId="12" borderId="25" xfId="0" applyFont="1" applyFill="1" applyBorder="1" applyAlignment="1">
      <alignment horizontal="center" vertical="center"/>
    </xf>
    <xf numFmtId="0" fontId="3" fillId="12" borderId="2" xfId="0" applyFont="1" applyFill="1" applyBorder="1" applyAlignment="1">
      <alignment horizontal="center" vertical="center"/>
    </xf>
    <xf numFmtId="0" fontId="3" fillId="12" borderId="26" xfId="0" applyFont="1" applyFill="1" applyBorder="1" applyAlignment="1">
      <alignment horizontal="center" vertical="center"/>
    </xf>
    <xf numFmtId="0" fontId="3" fillId="12" borderId="27" xfId="0" applyFont="1" applyFill="1" applyBorder="1" applyAlignment="1">
      <alignment horizontal="center" vertical="center"/>
    </xf>
    <xf numFmtId="0" fontId="5" fillId="0" borderId="48" xfId="0" applyFont="1" applyBorder="1" applyAlignment="1">
      <alignment wrapText="1"/>
    </xf>
    <xf numFmtId="0" fontId="5" fillId="13" borderId="48" xfId="0" applyFont="1" applyFill="1" applyBorder="1"/>
    <xf numFmtId="0" fontId="5" fillId="13" borderId="48" xfId="0" applyFont="1" applyFill="1" applyBorder="1" applyAlignment="1">
      <alignment wrapText="1"/>
    </xf>
    <xf numFmtId="0" fontId="5" fillId="0" borderId="48" xfId="0" applyFont="1" applyBorder="1"/>
    <xf numFmtId="0" fontId="0" fillId="0" borderId="48" xfId="0" applyBorder="1" applyAlignment="1">
      <alignment wrapText="1"/>
    </xf>
    <xf numFmtId="0" fontId="0" fillId="0" borderId="48" xfId="0" applyBorder="1"/>
    <xf numFmtId="0" fontId="0" fillId="0" borderId="56" xfId="0" applyBorder="1"/>
    <xf numFmtId="0" fontId="3" fillId="0" borderId="1" xfId="0" applyFont="1" applyBorder="1" applyAlignment="1">
      <alignment horizontal="center" vertical="center"/>
    </xf>
    <xf numFmtId="0" fontId="3" fillId="0" borderId="14" xfId="0" applyFont="1" applyBorder="1" applyAlignment="1">
      <alignment horizontal="center" vertical="center"/>
    </xf>
    <xf numFmtId="0" fontId="3" fillId="0" borderId="25" xfId="0" applyFont="1" applyBorder="1" applyAlignment="1">
      <alignment horizontal="center"/>
    </xf>
    <xf numFmtId="0" fontId="3" fillId="0" borderId="15" xfId="0" applyFont="1" applyBorder="1" applyAlignment="1">
      <alignment horizontal="center"/>
    </xf>
    <xf numFmtId="0" fontId="3" fillId="0" borderId="18" xfId="0" applyFont="1" applyBorder="1" applyAlignment="1">
      <alignment horizontal="center"/>
    </xf>
    <xf numFmtId="0" fontId="3" fillId="0" borderId="14" xfId="0" applyFont="1" applyBorder="1" applyAlignment="1">
      <alignment horizontal="center"/>
    </xf>
    <xf numFmtId="0" fontId="1" fillId="3" borderId="59" xfId="0" applyFont="1" applyFill="1" applyBorder="1" applyAlignment="1">
      <alignment horizontal="center" vertical="center" wrapText="1"/>
    </xf>
    <xf numFmtId="0" fontId="1" fillId="3" borderId="60" xfId="0" applyFont="1" applyFill="1" applyBorder="1" applyAlignment="1">
      <alignment horizontal="center" vertical="center" wrapText="1"/>
    </xf>
    <xf numFmtId="0" fontId="1" fillId="3" borderId="3" xfId="0" applyFont="1" applyFill="1" applyBorder="1" applyAlignment="1">
      <alignment horizontal="center" vertical="center"/>
    </xf>
    <xf numFmtId="0" fontId="1" fillId="3" borderId="59" xfId="0" applyFont="1" applyFill="1" applyBorder="1" applyAlignment="1">
      <alignment horizontal="center" vertical="center"/>
    </xf>
    <xf numFmtId="0" fontId="1" fillId="3" borderId="61" xfId="0" applyFont="1" applyFill="1" applyBorder="1" applyAlignment="1">
      <alignment horizontal="center" vertical="center"/>
    </xf>
    <xf numFmtId="0" fontId="1" fillId="3" borderId="62" xfId="0" applyFont="1" applyFill="1" applyBorder="1" applyAlignment="1">
      <alignment horizontal="center" vertical="center" wrapText="1"/>
    </xf>
    <xf numFmtId="0" fontId="1" fillId="3" borderId="63" xfId="0" applyFont="1" applyFill="1" applyBorder="1" applyAlignment="1">
      <alignment horizontal="center" vertical="center" wrapText="1"/>
    </xf>
    <xf numFmtId="0" fontId="3" fillId="0" borderId="23" xfId="0" applyFont="1" applyBorder="1" applyAlignment="1">
      <alignment horizontal="center"/>
    </xf>
    <xf numFmtId="0" fontId="3" fillId="0" borderId="50" xfId="0" applyFont="1" applyBorder="1" applyAlignment="1">
      <alignment horizontal="center"/>
    </xf>
    <xf numFmtId="0" fontId="3" fillId="0" borderId="30" xfId="0" applyFont="1" applyBorder="1" applyAlignment="1">
      <alignment horizontal="center"/>
    </xf>
    <xf numFmtId="0" fontId="15" fillId="13" borderId="12" xfId="0" applyFont="1" applyFill="1" applyBorder="1" applyAlignment="1">
      <alignment horizontal="center"/>
    </xf>
    <xf numFmtId="0" fontId="16" fillId="13" borderId="9" xfId="0" applyFont="1" applyFill="1" applyBorder="1" applyAlignment="1">
      <alignment horizontal="center"/>
    </xf>
    <xf numFmtId="0" fontId="16" fillId="13" borderId="13" xfId="0" applyFont="1" applyFill="1" applyBorder="1" applyAlignment="1">
      <alignment horizontal="center"/>
    </xf>
    <xf numFmtId="0" fontId="16" fillId="13" borderId="38" xfId="0" applyFont="1" applyFill="1" applyBorder="1" applyAlignment="1">
      <alignment horizontal="center"/>
    </xf>
    <xf numFmtId="0" fontId="16" fillId="13" borderId="39" xfId="0" applyFont="1" applyFill="1" applyBorder="1" applyAlignment="1">
      <alignment horizontal="center"/>
    </xf>
    <xf numFmtId="0" fontId="16" fillId="13" borderId="40" xfId="0" applyFont="1" applyFill="1" applyBorder="1" applyAlignment="1">
      <alignment horizontal="center"/>
    </xf>
    <xf numFmtId="0" fontId="1" fillId="19" borderId="8" xfId="0" applyFont="1" applyFill="1" applyBorder="1" applyAlignment="1">
      <alignment horizontal="center"/>
    </xf>
    <xf numFmtId="0" fontId="1" fillId="19" borderId="10" xfId="0" applyFont="1" applyFill="1" applyBorder="1" applyAlignment="1">
      <alignment horizontal="center"/>
    </xf>
    <xf numFmtId="0" fontId="1" fillId="19" borderId="11" xfId="0" applyFont="1" applyFill="1" applyBorder="1" applyAlignment="1">
      <alignment horizontal="center"/>
    </xf>
    <xf numFmtId="0" fontId="26" fillId="10" borderId="8" xfId="0" applyFont="1" applyFill="1" applyBorder="1" applyAlignment="1">
      <alignment horizontal="center"/>
    </xf>
    <xf numFmtId="0" fontId="26" fillId="10" borderId="10" xfId="0" applyFont="1" applyFill="1" applyBorder="1" applyAlignment="1">
      <alignment horizontal="center"/>
    </xf>
    <xf numFmtId="0" fontId="26" fillId="10" borderId="11" xfId="0" applyFont="1" applyFill="1" applyBorder="1" applyAlignment="1">
      <alignment horizontal="center"/>
    </xf>
    <xf numFmtId="0" fontId="26" fillId="6" borderId="8" xfId="0" applyFont="1" applyFill="1" applyBorder="1" applyAlignment="1">
      <alignment horizontal="center"/>
    </xf>
    <xf numFmtId="0" fontId="26" fillId="6" borderId="10" xfId="0" applyFont="1" applyFill="1" applyBorder="1" applyAlignment="1">
      <alignment horizontal="center"/>
    </xf>
    <xf numFmtId="0" fontId="26" fillId="7" borderId="8" xfId="0" applyFont="1" applyFill="1" applyBorder="1" applyAlignment="1">
      <alignment horizontal="center"/>
    </xf>
    <xf numFmtId="0" fontId="26" fillId="7" borderId="10" xfId="0" applyFont="1" applyFill="1" applyBorder="1" applyAlignment="1">
      <alignment horizontal="center"/>
    </xf>
    <xf numFmtId="0" fontId="26" fillId="7" borderId="11" xfId="0" applyFont="1" applyFill="1" applyBorder="1" applyAlignment="1">
      <alignment horizontal="center"/>
    </xf>
    <xf numFmtId="0" fontId="26" fillId="23" borderId="8" xfId="0" applyFont="1" applyFill="1" applyBorder="1" applyAlignment="1">
      <alignment horizontal="center"/>
    </xf>
    <xf numFmtId="0" fontId="26" fillId="23" borderId="10" xfId="0" applyFont="1" applyFill="1" applyBorder="1" applyAlignment="1">
      <alignment horizontal="center"/>
    </xf>
    <xf numFmtId="0" fontId="26" fillId="23" borderId="11" xfId="0" applyFont="1" applyFill="1" applyBorder="1" applyAlignment="1">
      <alignment horizontal="center"/>
    </xf>
    <xf numFmtId="0" fontId="12" fillId="3" borderId="8" xfId="0" applyFont="1" applyFill="1" applyBorder="1" applyAlignment="1">
      <alignment horizontal="center" vertical="center"/>
    </xf>
    <xf numFmtId="0" fontId="12" fillId="3" borderId="11" xfId="0" applyFont="1" applyFill="1" applyBorder="1" applyAlignment="1">
      <alignment horizontal="center" vertical="center"/>
    </xf>
    <xf numFmtId="0" fontId="10" fillId="8" borderId="8" xfId="0" applyFont="1" applyFill="1" applyBorder="1" applyAlignment="1">
      <alignment horizontal="center"/>
    </xf>
    <xf numFmtId="0" fontId="10" fillId="8" borderId="10" xfId="0" applyFont="1" applyFill="1" applyBorder="1" applyAlignment="1">
      <alignment horizontal="center"/>
    </xf>
    <xf numFmtId="0" fontId="10" fillId="8" borderId="11" xfId="0" applyFont="1" applyFill="1" applyBorder="1" applyAlignment="1">
      <alignment horizontal="center"/>
    </xf>
    <xf numFmtId="0" fontId="10" fillId="5" borderId="8" xfId="0" applyFont="1" applyFill="1" applyBorder="1" applyAlignment="1">
      <alignment horizontal="center"/>
    </xf>
    <xf numFmtId="0" fontId="10" fillId="5" borderId="10" xfId="0" applyFont="1" applyFill="1" applyBorder="1" applyAlignment="1">
      <alignment horizontal="center"/>
    </xf>
    <xf numFmtId="0" fontId="10" fillId="5" borderId="11" xfId="0" applyFont="1" applyFill="1" applyBorder="1" applyAlignment="1">
      <alignment horizontal="center"/>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29" xfId="0" applyBorder="1" applyAlignment="1">
      <alignment horizontal="center" vertical="center"/>
    </xf>
    <xf numFmtId="0" fontId="0" fillId="0" borderId="19" xfId="0" applyBorder="1" applyAlignment="1">
      <alignment horizontal="center" vertical="center"/>
    </xf>
    <xf numFmtId="0" fontId="10" fillId="6" borderId="8" xfId="0" applyFont="1" applyFill="1" applyBorder="1" applyAlignment="1">
      <alignment horizontal="center"/>
    </xf>
    <xf numFmtId="0" fontId="10" fillId="6" borderId="10" xfId="0" applyFont="1" applyFill="1" applyBorder="1" applyAlignment="1">
      <alignment horizontal="center"/>
    </xf>
    <xf numFmtId="0" fontId="10" fillId="6" borderId="11" xfId="0" applyFont="1" applyFill="1" applyBorder="1" applyAlignment="1">
      <alignment horizontal="center"/>
    </xf>
    <xf numFmtId="0" fontId="1" fillId="3" borderId="12" xfId="0" applyFont="1" applyFill="1" applyBorder="1" applyAlignment="1">
      <alignment horizontal="center" vertical="center" wrapText="1"/>
    </xf>
    <xf numFmtId="0" fontId="1" fillId="3" borderId="9" xfId="0" applyFont="1" applyFill="1" applyBorder="1" applyAlignment="1">
      <alignment horizontal="center" vertical="center" wrapText="1"/>
    </xf>
    <xf numFmtId="0" fontId="1" fillId="3" borderId="13" xfId="0" applyFont="1" applyFill="1" applyBorder="1" applyAlignment="1">
      <alignment horizontal="center" vertical="center" wrapText="1"/>
    </xf>
    <xf numFmtId="0" fontId="1" fillId="3" borderId="12" xfId="0" applyFont="1" applyFill="1" applyBorder="1" applyAlignment="1">
      <alignment horizontal="center"/>
    </xf>
    <xf numFmtId="0" fontId="1" fillId="3" borderId="13" xfId="0" applyFont="1" applyFill="1" applyBorder="1" applyAlignment="1">
      <alignment horizontal="center"/>
    </xf>
    <xf numFmtId="0" fontId="0" fillId="0" borderId="18" xfId="0" applyBorder="1" applyAlignment="1">
      <alignment horizontal="center" vertical="center"/>
    </xf>
    <xf numFmtId="0" fontId="0" fillId="0" borderId="22" xfId="0" applyBorder="1" applyAlignment="1">
      <alignment horizontal="center" vertical="center"/>
    </xf>
    <xf numFmtId="0" fontId="0" fillId="0" borderId="25" xfId="0" applyBorder="1" applyAlignment="1">
      <alignment horizontal="center" vertical="center"/>
    </xf>
    <xf numFmtId="0" fontId="0" fillId="0" borderId="26" xfId="0" applyBorder="1" applyAlignment="1">
      <alignment horizontal="center" vertical="center"/>
    </xf>
    <xf numFmtId="0" fontId="11" fillId="15" borderId="8" xfId="0" applyFont="1" applyFill="1" applyBorder="1" applyAlignment="1">
      <alignment horizontal="center"/>
    </xf>
    <xf numFmtId="0" fontId="11" fillId="15" borderId="10" xfId="0" applyFont="1" applyFill="1" applyBorder="1" applyAlignment="1">
      <alignment horizontal="center"/>
    </xf>
    <xf numFmtId="0" fontId="11" fillId="15" borderId="11" xfId="0" applyFont="1" applyFill="1" applyBorder="1" applyAlignment="1">
      <alignment horizontal="center"/>
    </xf>
    <xf numFmtId="0" fontId="10" fillId="11" borderId="8" xfId="0" applyFont="1" applyFill="1" applyBorder="1" applyAlignment="1">
      <alignment horizontal="center"/>
    </xf>
    <xf numFmtId="0" fontId="10" fillId="11" borderId="10" xfId="0" applyFont="1" applyFill="1" applyBorder="1" applyAlignment="1">
      <alignment horizontal="center"/>
    </xf>
    <xf numFmtId="0" fontId="10" fillId="11" borderId="11" xfId="0" applyFont="1" applyFill="1" applyBorder="1" applyAlignment="1">
      <alignment horizontal="center"/>
    </xf>
    <xf numFmtId="0" fontId="10" fillId="17" borderId="8" xfId="0" applyFont="1" applyFill="1" applyBorder="1" applyAlignment="1">
      <alignment horizontal="center"/>
    </xf>
    <xf numFmtId="0" fontId="10" fillId="17" borderId="10" xfId="0" applyFont="1" applyFill="1" applyBorder="1" applyAlignment="1">
      <alignment horizontal="center"/>
    </xf>
    <xf numFmtId="0" fontId="10" fillId="17" borderId="11" xfId="0" applyFont="1" applyFill="1" applyBorder="1" applyAlignment="1">
      <alignment horizontal="center"/>
    </xf>
    <xf numFmtId="0" fontId="10" fillId="13" borderId="8" xfId="0" applyFont="1" applyFill="1" applyBorder="1" applyAlignment="1">
      <alignment horizontal="center"/>
    </xf>
    <xf numFmtId="0" fontId="10" fillId="13" borderId="10" xfId="0" applyFont="1" applyFill="1" applyBorder="1" applyAlignment="1">
      <alignment horizontal="center"/>
    </xf>
    <xf numFmtId="0" fontId="10" fillId="13" borderId="11" xfId="0" applyFont="1" applyFill="1" applyBorder="1" applyAlignment="1">
      <alignment horizontal="center"/>
    </xf>
    <xf numFmtId="0" fontId="10" fillId="16" borderId="8" xfId="0" applyFont="1" applyFill="1" applyBorder="1" applyAlignment="1">
      <alignment horizontal="center"/>
    </xf>
    <xf numFmtId="0" fontId="10" fillId="16" borderId="10" xfId="0" applyFont="1" applyFill="1" applyBorder="1" applyAlignment="1">
      <alignment horizontal="center"/>
    </xf>
    <xf numFmtId="0" fontId="10" fillId="16" borderId="11" xfId="0" applyFont="1" applyFill="1" applyBorder="1" applyAlignment="1">
      <alignment horizontal="center"/>
    </xf>
    <xf numFmtId="0" fontId="10" fillId="7" borderId="8" xfId="0" applyFont="1" applyFill="1" applyBorder="1" applyAlignment="1">
      <alignment horizontal="center"/>
    </xf>
    <xf numFmtId="0" fontId="10" fillId="7" borderId="10" xfId="0" applyFont="1" applyFill="1" applyBorder="1" applyAlignment="1">
      <alignment horizontal="center"/>
    </xf>
    <xf numFmtId="0" fontId="10" fillId="7" borderId="11" xfId="0" applyFont="1" applyFill="1" applyBorder="1" applyAlignment="1">
      <alignment horizontal="center"/>
    </xf>
    <xf numFmtId="0" fontId="11" fillId="9" borderId="8" xfId="0" applyFont="1" applyFill="1" applyBorder="1" applyAlignment="1">
      <alignment horizontal="center"/>
    </xf>
    <xf numFmtId="0" fontId="11" fillId="9" borderId="10" xfId="0" applyFont="1" applyFill="1" applyBorder="1" applyAlignment="1">
      <alignment horizontal="center"/>
    </xf>
    <xf numFmtId="0" fontId="11" fillId="9" borderId="11" xfId="0" applyFont="1" applyFill="1" applyBorder="1" applyAlignment="1">
      <alignment horizontal="center"/>
    </xf>
  </cellXfs>
  <cellStyles count="1">
    <cellStyle name="Normal" xfId="0" builtinId="0"/>
  </cellStyles>
  <dxfs count="353">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C00000"/>
        </patternFill>
      </fill>
    </dxf>
    <dxf>
      <fill>
        <patternFill>
          <bgColor rgb="FFFFFF66"/>
        </patternFill>
      </fill>
    </dxf>
    <dxf>
      <fill>
        <patternFill>
          <bgColor rgb="FF7030A0"/>
        </patternFill>
      </fill>
    </dxf>
    <dxf>
      <font>
        <color theme="0"/>
      </font>
      <fill>
        <patternFill>
          <bgColor rgb="FF404040"/>
        </patternFill>
      </fill>
    </dxf>
    <dxf>
      <fill>
        <patternFill>
          <bgColor theme="5"/>
        </patternFill>
      </fill>
    </dxf>
    <dxf>
      <fill>
        <patternFill>
          <bgColor theme="4" tint="0.39994506668294322"/>
        </patternFill>
      </fill>
    </dxf>
    <dxf>
      <fill>
        <patternFill>
          <bgColor theme="9"/>
        </patternFill>
      </fill>
    </dxf>
    <dxf>
      <fill>
        <patternFill>
          <bgColor rgb="FFFFFF66"/>
        </patternFill>
      </fill>
    </dxf>
    <dxf>
      <fill>
        <patternFill>
          <bgColor rgb="FF7030A0"/>
        </patternFill>
      </fill>
    </dxf>
    <dxf>
      <font>
        <color theme="0"/>
      </font>
      <fill>
        <patternFill>
          <bgColor theme="1" tint="0.24994659260841701"/>
        </patternFill>
      </fill>
    </dxf>
    <dxf>
      <fill>
        <patternFill>
          <bgColor theme="4" tint="0.39994506668294322"/>
        </patternFill>
      </fill>
    </dxf>
    <dxf>
      <fill>
        <patternFill>
          <bgColor theme="9"/>
        </patternFill>
      </fill>
    </dxf>
    <dxf>
      <fill>
        <patternFill>
          <bgColor rgb="FFFFFF66"/>
        </patternFill>
      </fill>
    </dxf>
    <dxf>
      <fill>
        <patternFill>
          <bgColor rgb="FF7030A0"/>
        </patternFill>
      </fill>
    </dxf>
    <dxf>
      <font>
        <color theme="0"/>
      </font>
      <fill>
        <patternFill>
          <bgColor theme="1" tint="0.24994659260841701"/>
        </patternFill>
      </fill>
    </dxf>
  </dxfs>
  <tableStyles count="0" defaultTableStyle="TableStyleMedium2" defaultPivotStyle="PivotStyleLight16"/>
  <colors>
    <mruColors>
      <color rgb="FFFFD5D5"/>
      <color rgb="FFFFFF66"/>
      <color rgb="FF996633"/>
      <color rgb="FFFF00FF"/>
      <color rgb="FF40404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9BDAC0-A7D2-4AC8-884D-DA5C6E84C326}">
  <dimension ref="A1:S28"/>
  <sheetViews>
    <sheetView tabSelected="1" zoomScale="120" zoomScaleNormal="120" workbookViewId="0">
      <selection activeCell="A28" sqref="A28"/>
    </sheetView>
  </sheetViews>
  <sheetFormatPr defaultRowHeight="15" x14ac:dyDescent="0.25"/>
  <cols>
    <col min="2" max="2" width="21.28515625" customWidth="1"/>
    <col min="3" max="3" width="20.7109375" customWidth="1"/>
    <col min="4" max="4" width="19.28515625" customWidth="1"/>
    <col min="5" max="5" width="32.42578125" customWidth="1"/>
    <col min="7" max="7" width="24.42578125" customWidth="1"/>
    <col min="8" max="8" width="16.85546875" bestFit="1" customWidth="1"/>
    <col min="9" max="9" width="16.140625" bestFit="1" customWidth="1"/>
    <col min="10" max="10" width="24" customWidth="1"/>
    <col min="11" max="11" width="22.42578125" customWidth="1"/>
  </cols>
  <sheetData>
    <row r="1" spans="1:19" x14ac:dyDescent="0.25">
      <c r="A1" s="72"/>
      <c r="B1" s="72"/>
      <c r="C1" s="72"/>
      <c r="D1" s="72"/>
      <c r="E1" s="72"/>
      <c r="F1" s="72"/>
      <c r="G1" s="72"/>
      <c r="H1" s="72"/>
      <c r="I1" s="72"/>
      <c r="J1" s="72"/>
      <c r="K1" s="72"/>
      <c r="L1" s="72"/>
      <c r="M1" s="72"/>
      <c r="N1" s="72"/>
      <c r="O1" s="72"/>
      <c r="P1" s="72"/>
      <c r="Q1" s="72"/>
      <c r="R1" s="72"/>
      <c r="S1" s="72"/>
    </row>
    <row r="2" spans="1:19" x14ac:dyDescent="0.25">
      <c r="A2" s="72"/>
      <c r="B2" s="72"/>
      <c r="C2" s="72"/>
      <c r="D2" s="72"/>
      <c r="E2" s="72"/>
      <c r="F2" s="72"/>
      <c r="G2" s="72"/>
      <c r="H2" s="72"/>
      <c r="I2" s="72"/>
      <c r="J2" s="72"/>
      <c r="K2" s="72"/>
      <c r="L2" s="72"/>
      <c r="M2" s="72"/>
      <c r="N2" s="72"/>
      <c r="O2" s="72"/>
      <c r="P2" s="72"/>
      <c r="Q2" s="72"/>
      <c r="R2" s="72"/>
      <c r="S2" s="72"/>
    </row>
    <row r="3" spans="1:19" ht="15.75" thickBot="1" x14ac:dyDescent="0.3">
      <c r="A3" s="72"/>
      <c r="B3" s="72"/>
      <c r="C3" s="72"/>
      <c r="D3" s="72"/>
      <c r="E3" s="72"/>
      <c r="F3" s="72"/>
      <c r="G3" s="72"/>
      <c r="H3" s="72"/>
      <c r="I3" s="72"/>
      <c r="J3" s="72"/>
      <c r="K3" s="72"/>
      <c r="L3" s="72"/>
      <c r="M3" s="72"/>
      <c r="N3" s="72"/>
      <c r="O3" s="72"/>
      <c r="P3" s="72"/>
      <c r="Q3" s="72"/>
      <c r="R3" s="72"/>
      <c r="S3" s="72"/>
    </row>
    <row r="4" spans="1:19" ht="24" customHeight="1" x14ac:dyDescent="0.25">
      <c r="A4" s="72"/>
      <c r="B4" s="237" t="s">
        <v>584</v>
      </c>
      <c r="C4" s="238"/>
      <c r="D4" s="238"/>
      <c r="E4" s="238"/>
      <c r="F4" s="238"/>
      <c r="G4" s="238"/>
      <c r="H4" s="238"/>
      <c r="I4" s="238"/>
      <c r="J4" s="238"/>
      <c r="K4" s="239"/>
      <c r="L4" s="72"/>
      <c r="M4" s="72"/>
      <c r="N4" s="72"/>
      <c r="O4" s="72"/>
      <c r="P4" s="72"/>
      <c r="Q4" s="72"/>
      <c r="R4" s="72"/>
      <c r="S4" s="72"/>
    </row>
    <row r="5" spans="1:19" ht="15.75" thickBot="1" x14ac:dyDescent="0.3">
      <c r="A5" s="72"/>
      <c r="B5" s="240"/>
      <c r="C5" s="241"/>
      <c r="D5" s="241"/>
      <c r="E5" s="241"/>
      <c r="F5" s="241"/>
      <c r="G5" s="241"/>
      <c r="H5" s="241"/>
      <c r="I5" s="241"/>
      <c r="J5" s="241"/>
      <c r="K5" s="242"/>
      <c r="L5" s="72"/>
      <c r="M5" s="72"/>
      <c r="N5" s="72"/>
      <c r="O5" s="72"/>
      <c r="P5" s="72"/>
      <c r="Q5" s="72"/>
      <c r="R5" s="72"/>
      <c r="S5" s="72"/>
    </row>
    <row r="6" spans="1:19" ht="15.75" thickBot="1" x14ac:dyDescent="0.3">
      <c r="A6" s="72"/>
      <c r="B6" s="72"/>
      <c r="C6" s="72"/>
      <c r="D6" s="72"/>
      <c r="E6" s="72"/>
      <c r="F6" s="72"/>
      <c r="G6" s="72"/>
      <c r="H6" s="72"/>
      <c r="I6" s="72"/>
      <c r="J6" s="72"/>
      <c r="K6" s="72"/>
      <c r="L6" s="72"/>
      <c r="M6" s="72"/>
      <c r="N6" s="72"/>
      <c r="O6" s="72"/>
      <c r="P6" s="72"/>
      <c r="Q6" s="72"/>
      <c r="R6" s="72"/>
      <c r="S6" s="72"/>
    </row>
    <row r="7" spans="1:19" ht="15.75" thickBot="1" x14ac:dyDescent="0.3">
      <c r="A7" s="72"/>
      <c r="B7" s="243" t="s">
        <v>588</v>
      </c>
      <c r="C7" s="244"/>
      <c r="D7" s="244"/>
      <c r="E7" s="245"/>
      <c r="F7" s="72"/>
      <c r="G7" s="243" t="s">
        <v>589</v>
      </c>
      <c r="H7" s="244"/>
      <c r="I7" s="244"/>
      <c r="J7" s="244"/>
      <c r="K7" s="245"/>
      <c r="L7" s="72"/>
      <c r="M7" s="72"/>
      <c r="N7" s="72"/>
      <c r="O7" s="72"/>
      <c r="P7" s="72"/>
      <c r="Q7" s="72"/>
      <c r="R7" s="72"/>
      <c r="S7" s="72"/>
    </row>
    <row r="8" spans="1:19" s="129" customFormat="1" ht="32.25" thickBot="1" x14ac:dyDescent="0.3">
      <c r="A8" s="125"/>
      <c r="B8" s="136" t="s">
        <v>557</v>
      </c>
      <c r="C8" s="126" t="s">
        <v>564</v>
      </c>
      <c r="D8" s="126" t="s">
        <v>565</v>
      </c>
      <c r="E8" s="127" t="s">
        <v>569</v>
      </c>
      <c r="F8" s="125"/>
      <c r="G8" s="128" t="s">
        <v>570</v>
      </c>
      <c r="H8" s="126" t="s">
        <v>166</v>
      </c>
      <c r="I8" s="126" t="s">
        <v>578</v>
      </c>
      <c r="J8" s="126" t="s">
        <v>579</v>
      </c>
      <c r="K8" s="126" t="s">
        <v>617</v>
      </c>
      <c r="L8" s="125"/>
      <c r="M8" s="125"/>
      <c r="N8" s="125"/>
      <c r="O8" s="125"/>
      <c r="P8" s="125"/>
      <c r="Q8" s="125"/>
      <c r="R8" s="125"/>
      <c r="S8" s="125"/>
    </row>
    <row r="9" spans="1:19" ht="18.75" x14ac:dyDescent="0.25">
      <c r="A9" s="72"/>
      <c r="B9" s="137" t="s">
        <v>487</v>
      </c>
      <c r="C9" s="150" t="s">
        <v>566</v>
      </c>
      <c r="D9" s="153" t="s">
        <v>567</v>
      </c>
      <c r="E9" s="147">
        <v>1</v>
      </c>
      <c r="F9" s="72"/>
      <c r="G9" s="78" t="s">
        <v>571</v>
      </c>
      <c r="H9" s="82" t="s">
        <v>577</v>
      </c>
      <c r="I9" s="130">
        <v>0.1</v>
      </c>
      <c r="J9" s="131">
        <v>0.05</v>
      </c>
      <c r="K9" s="132">
        <v>0.8</v>
      </c>
      <c r="L9" s="72"/>
      <c r="M9" s="72"/>
      <c r="N9" s="72"/>
      <c r="O9" s="72"/>
      <c r="P9" s="72"/>
      <c r="Q9" s="72"/>
      <c r="R9" s="72"/>
      <c r="S9" s="72"/>
    </row>
    <row r="10" spans="1:19" ht="18.75" x14ac:dyDescent="0.25">
      <c r="A10" s="72"/>
      <c r="B10" s="138" t="s">
        <v>488</v>
      </c>
      <c r="C10" s="151" t="s">
        <v>566</v>
      </c>
      <c r="D10" s="154" t="s">
        <v>567</v>
      </c>
      <c r="E10" s="148">
        <v>1</v>
      </c>
      <c r="F10" s="72"/>
      <c r="G10" s="79" t="s">
        <v>572</v>
      </c>
      <c r="H10" s="83" t="s">
        <v>577</v>
      </c>
      <c r="I10" s="133">
        <v>0.15</v>
      </c>
      <c r="J10" s="134">
        <v>0.1</v>
      </c>
      <c r="K10" s="135">
        <v>0.75</v>
      </c>
      <c r="L10" s="72"/>
      <c r="M10" s="72"/>
      <c r="N10" s="72"/>
      <c r="O10" s="72"/>
      <c r="P10" s="72"/>
      <c r="Q10" s="72"/>
      <c r="R10" s="72"/>
      <c r="S10" s="72"/>
    </row>
    <row r="11" spans="1:19" ht="18.75" x14ac:dyDescent="0.25">
      <c r="A11" s="72"/>
      <c r="B11" s="139" t="s">
        <v>554</v>
      </c>
      <c r="C11" s="151" t="s">
        <v>566</v>
      </c>
      <c r="D11" s="154" t="s">
        <v>567</v>
      </c>
      <c r="E11" s="148">
        <v>3</v>
      </c>
      <c r="F11" s="72"/>
      <c r="G11" s="80" t="s">
        <v>573</v>
      </c>
      <c r="H11" s="83" t="s">
        <v>577</v>
      </c>
      <c r="I11" s="133">
        <v>0.2</v>
      </c>
      <c r="J11" s="134">
        <v>0.08</v>
      </c>
      <c r="K11" s="135">
        <v>0.72</v>
      </c>
      <c r="L11" s="72"/>
      <c r="M11" s="72"/>
      <c r="N11" s="72"/>
      <c r="O11" s="72"/>
      <c r="P11" s="72"/>
      <c r="Q11" s="72"/>
      <c r="R11" s="72"/>
      <c r="S11" s="72"/>
    </row>
    <row r="12" spans="1:19" ht="18.75" x14ac:dyDescent="0.25">
      <c r="A12" s="72"/>
      <c r="B12" s="140" t="s">
        <v>555</v>
      </c>
      <c r="C12" s="151" t="s">
        <v>568</v>
      </c>
      <c r="D12" s="154" t="s">
        <v>567</v>
      </c>
      <c r="E12" s="148">
        <v>2</v>
      </c>
      <c r="F12" s="72"/>
      <c r="G12" s="79" t="s">
        <v>574</v>
      </c>
      <c r="H12" s="83" t="s">
        <v>577</v>
      </c>
      <c r="I12" s="133">
        <v>0.4</v>
      </c>
      <c r="J12" s="134">
        <v>0.1</v>
      </c>
      <c r="K12" s="135">
        <v>0.5</v>
      </c>
      <c r="L12" s="72"/>
      <c r="M12" s="72"/>
      <c r="N12" s="72"/>
      <c r="O12" s="72"/>
      <c r="P12" s="72"/>
      <c r="Q12" s="72"/>
      <c r="R12" s="72"/>
      <c r="S12" s="72"/>
    </row>
    <row r="13" spans="1:19" ht="18.75" x14ac:dyDescent="0.25">
      <c r="A13" s="72"/>
      <c r="B13" s="141" t="s">
        <v>485</v>
      </c>
      <c r="C13" s="151" t="s">
        <v>568</v>
      </c>
      <c r="D13" s="154" t="s">
        <v>567</v>
      </c>
      <c r="E13" s="148">
        <v>1</v>
      </c>
      <c r="F13" s="72"/>
      <c r="G13" s="80" t="s">
        <v>575</v>
      </c>
      <c r="H13" s="83" t="s">
        <v>577</v>
      </c>
      <c r="I13" s="133">
        <v>0.8</v>
      </c>
      <c r="J13" s="134">
        <v>0.05</v>
      </c>
      <c r="K13" s="135">
        <v>0.15</v>
      </c>
      <c r="L13" s="72"/>
      <c r="M13" s="72"/>
      <c r="N13" s="72"/>
      <c r="O13" s="72"/>
      <c r="P13" s="72"/>
      <c r="Q13" s="72"/>
      <c r="R13" s="72"/>
      <c r="S13" s="72"/>
    </row>
    <row r="14" spans="1:19" ht="18.75" x14ac:dyDescent="0.25">
      <c r="A14" s="72"/>
      <c r="B14" s="142" t="s">
        <v>492</v>
      </c>
      <c r="C14" s="151" t="s">
        <v>585</v>
      </c>
      <c r="D14" s="154" t="s">
        <v>567</v>
      </c>
      <c r="E14" s="148">
        <v>3</v>
      </c>
      <c r="F14" s="72"/>
      <c r="G14" s="79" t="s">
        <v>580</v>
      </c>
      <c r="H14" s="83" t="s">
        <v>577</v>
      </c>
      <c r="I14" s="133">
        <v>0.84</v>
      </c>
      <c r="J14" s="134">
        <v>7.0000000000000007E-2</v>
      </c>
      <c r="K14" s="135">
        <v>0.09</v>
      </c>
      <c r="L14" s="72"/>
      <c r="M14" s="72"/>
      <c r="N14" s="72"/>
      <c r="O14" s="72"/>
      <c r="P14" s="72"/>
      <c r="Q14" s="72"/>
      <c r="R14" s="72"/>
      <c r="S14" s="72"/>
    </row>
    <row r="15" spans="1:19" ht="18.75" x14ac:dyDescent="0.25">
      <c r="A15" s="72"/>
      <c r="B15" s="143" t="s">
        <v>533</v>
      </c>
      <c r="C15" s="151" t="s">
        <v>585</v>
      </c>
      <c r="D15" s="154" t="s">
        <v>567</v>
      </c>
      <c r="E15" s="148">
        <v>3</v>
      </c>
      <c r="F15" s="72"/>
      <c r="G15" s="80" t="s">
        <v>576</v>
      </c>
      <c r="H15" s="83" t="s">
        <v>577</v>
      </c>
      <c r="I15" s="133">
        <v>0.9</v>
      </c>
      <c r="J15" s="134">
        <v>0.04</v>
      </c>
      <c r="K15" s="135">
        <v>0.05</v>
      </c>
      <c r="L15" s="72"/>
      <c r="M15" s="72"/>
      <c r="N15" s="72"/>
      <c r="O15" s="72"/>
      <c r="P15" s="72"/>
      <c r="Q15" s="72"/>
      <c r="R15" s="72"/>
      <c r="S15" s="72"/>
    </row>
    <row r="16" spans="1:19" ht="18.75" x14ac:dyDescent="0.25">
      <c r="A16" s="72"/>
      <c r="B16" s="144" t="s">
        <v>556</v>
      </c>
      <c r="C16" s="151" t="s">
        <v>587</v>
      </c>
      <c r="D16" s="154" t="s">
        <v>567</v>
      </c>
      <c r="E16" s="148">
        <v>3</v>
      </c>
      <c r="F16" s="72"/>
      <c r="G16" s="79" t="s">
        <v>581</v>
      </c>
      <c r="H16" s="83" t="s">
        <v>577</v>
      </c>
      <c r="I16" s="133">
        <v>0.90739999999999998</v>
      </c>
      <c r="J16" s="134">
        <v>0</v>
      </c>
      <c r="K16" s="135">
        <v>9.2600000000000002E-2</v>
      </c>
      <c r="L16" s="72"/>
      <c r="M16" s="72"/>
      <c r="N16" s="72"/>
      <c r="O16" s="72"/>
      <c r="P16" s="72"/>
      <c r="Q16" s="72"/>
      <c r="R16" s="72"/>
      <c r="S16" s="72"/>
    </row>
    <row r="17" spans="1:19" ht="18.75" x14ac:dyDescent="0.25">
      <c r="A17" s="72"/>
      <c r="B17" s="145" t="s">
        <v>490</v>
      </c>
      <c r="C17" s="151" t="s">
        <v>586</v>
      </c>
      <c r="D17" s="154" t="s">
        <v>567</v>
      </c>
      <c r="E17" s="148">
        <v>2</v>
      </c>
      <c r="F17" s="72"/>
      <c r="G17" s="80" t="s">
        <v>582</v>
      </c>
      <c r="H17" s="124" t="s">
        <v>583</v>
      </c>
      <c r="I17" s="133"/>
      <c r="J17" s="134"/>
      <c r="K17" s="135"/>
      <c r="L17" s="72"/>
      <c r="M17" s="72"/>
      <c r="N17" s="72"/>
      <c r="O17" s="72"/>
      <c r="P17" s="72"/>
      <c r="Q17" s="72"/>
      <c r="R17" s="72"/>
      <c r="S17" s="72"/>
    </row>
    <row r="18" spans="1:19" ht="19.5" thickBot="1" x14ac:dyDescent="0.3">
      <c r="A18" s="72"/>
      <c r="B18" s="146" t="s">
        <v>484</v>
      </c>
      <c r="C18" s="152" t="s">
        <v>568</v>
      </c>
      <c r="D18" s="155" t="s">
        <v>567</v>
      </c>
      <c r="E18" s="149">
        <v>2</v>
      </c>
      <c r="F18" s="72"/>
      <c r="G18" s="81"/>
      <c r="H18" s="84"/>
      <c r="I18" s="133"/>
      <c r="J18" s="134"/>
      <c r="K18" s="135"/>
      <c r="L18" s="72"/>
      <c r="M18" s="72"/>
      <c r="N18" s="72"/>
      <c r="O18" s="72"/>
      <c r="P18" s="72"/>
      <c r="Q18" s="72"/>
      <c r="R18" s="72"/>
      <c r="S18" s="72"/>
    </row>
    <row r="19" spans="1:19" x14ac:dyDescent="0.25">
      <c r="A19" s="72"/>
      <c r="B19" s="72"/>
      <c r="C19" s="72"/>
      <c r="D19" s="72"/>
      <c r="E19" s="72"/>
      <c r="F19" s="72"/>
      <c r="G19" s="72"/>
      <c r="H19" s="72"/>
      <c r="I19" s="72"/>
      <c r="J19" s="72"/>
      <c r="K19" s="72"/>
      <c r="L19" s="72"/>
      <c r="M19" s="72"/>
      <c r="N19" s="72"/>
      <c r="O19" s="72"/>
      <c r="P19" s="72"/>
      <c r="Q19" s="72"/>
      <c r="R19" s="72"/>
      <c r="S19" s="72"/>
    </row>
    <row r="20" spans="1:19" x14ac:dyDescent="0.25">
      <c r="A20" s="72"/>
      <c r="B20" s="72"/>
      <c r="C20" s="72"/>
      <c r="D20" s="72"/>
      <c r="E20" s="72"/>
      <c r="F20" s="72"/>
      <c r="G20" s="72"/>
      <c r="H20" s="72"/>
      <c r="I20" s="72"/>
      <c r="J20" s="72"/>
      <c r="K20" s="72"/>
      <c r="L20" s="72"/>
      <c r="M20" s="72"/>
      <c r="N20" s="72"/>
      <c r="O20" s="72"/>
      <c r="P20" s="72"/>
      <c r="Q20" s="72"/>
      <c r="R20" s="72"/>
      <c r="S20" s="72"/>
    </row>
    <row r="21" spans="1:19" x14ac:dyDescent="0.25">
      <c r="A21" s="72"/>
      <c r="B21" s="72"/>
      <c r="C21" s="72"/>
      <c r="D21" s="72"/>
      <c r="E21" s="72"/>
      <c r="F21" s="72"/>
      <c r="G21" s="72"/>
      <c r="H21" s="72"/>
      <c r="I21" s="72"/>
      <c r="J21" s="72"/>
      <c r="K21" s="72"/>
      <c r="L21" s="72"/>
      <c r="M21" s="72"/>
      <c r="N21" s="72"/>
      <c r="O21" s="72"/>
      <c r="P21" s="72"/>
      <c r="Q21" s="72"/>
      <c r="R21" s="72"/>
      <c r="S21" s="72"/>
    </row>
    <row r="22" spans="1:19" x14ac:dyDescent="0.25">
      <c r="A22" s="72"/>
      <c r="B22" s="72"/>
      <c r="C22" s="72"/>
      <c r="D22" s="72"/>
      <c r="E22" s="72"/>
      <c r="F22" s="72"/>
      <c r="G22" s="72"/>
      <c r="H22" s="72"/>
      <c r="I22" s="72"/>
      <c r="J22" s="72"/>
      <c r="K22" s="72"/>
      <c r="L22" s="72"/>
      <c r="M22" s="72"/>
      <c r="N22" s="72"/>
      <c r="O22" s="72"/>
      <c r="P22" s="72"/>
      <c r="Q22" s="72"/>
      <c r="R22" s="72"/>
      <c r="S22" s="72"/>
    </row>
    <row r="23" spans="1:19" x14ac:dyDescent="0.25">
      <c r="A23" s="72"/>
      <c r="B23" s="72"/>
      <c r="C23" s="72"/>
      <c r="D23" s="72"/>
      <c r="E23" s="72"/>
      <c r="F23" s="72"/>
      <c r="G23" s="72"/>
      <c r="H23" s="72"/>
      <c r="I23" s="72"/>
      <c r="J23" s="72"/>
      <c r="K23" s="72"/>
      <c r="L23" s="72"/>
      <c r="M23" s="72"/>
      <c r="N23" s="72"/>
      <c r="O23" s="72"/>
      <c r="P23" s="72"/>
      <c r="Q23" s="72"/>
      <c r="R23" s="72"/>
      <c r="S23" s="72"/>
    </row>
    <row r="24" spans="1:19" x14ac:dyDescent="0.25">
      <c r="A24" s="72"/>
      <c r="B24" s="72"/>
      <c r="C24" s="72"/>
      <c r="D24" s="72"/>
      <c r="E24" s="72"/>
      <c r="F24" s="72"/>
      <c r="G24" s="72"/>
      <c r="H24" s="72"/>
      <c r="I24" s="72"/>
      <c r="J24" s="72"/>
      <c r="K24" s="72"/>
      <c r="L24" s="72"/>
      <c r="M24" s="72"/>
      <c r="N24" s="72"/>
      <c r="O24" s="72"/>
      <c r="P24" s="72"/>
      <c r="Q24" s="72"/>
      <c r="R24" s="72"/>
      <c r="S24" s="72"/>
    </row>
    <row r="25" spans="1:19" x14ac:dyDescent="0.25">
      <c r="A25" s="72"/>
      <c r="B25" s="72"/>
      <c r="C25" s="72"/>
      <c r="D25" s="72"/>
      <c r="E25" s="72"/>
      <c r="F25" s="72"/>
      <c r="G25" s="72"/>
      <c r="H25" s="72"/>
      <c r="I25" s="72"/>
      <c r="J25" s="72"/>
      <c r="K25" s="72"/>
      <c r="L25" s="72"/>
      <c r="M25" s="72"/>
      <c r="N25" s="72"/>
      <c r="O25" s="72"/>
      <c r="P25" s="72"/>
      <c r="Q25" s="72"/>
      <c r="R25" s="72"/>
      <c r="S25" s="72"/>
    </row>
    <row r="26" spans="1:19" x14ac:dyDescent="0.25">
      <c r="A26" s="72"/>
      <c r="B26" s="72"/>
      <c r="C26" s="72"/>
      <c r="D26" s="72"/>
      <c r="E26" s="72"/>
      <c r="F26" s="72"/>
      <c r="G26" s="72"/>
      <c r="H26" s="72"/>
      <c r="I26" s="72"/>
      <c r="J26" s="72"/>
      <c r="K26" s="72"/>
      <c r="L26" s="72"/>
      <c r="M26" s="72"/>
      <c r="N26" s="72"/>
      <c r="O26" s="72"/>
      <c r="P26" s="72"/>
      <c r="Q26" s="72"/>
      <c r="R26" s="72"/>
      <c r="S26" s="72"/>
    </row>
    <row r="27" spans="1:19" ht="181.5" customHeight="1" x14ac:dyDescent="0.25">
      <c r="A27" s="72"/>
      <c r="B27" s="72"/>
      <c r="C27" s="72"/>
      <c r="D27" s="72"/>
      <c r="E27" s="72"/>
      <c r="F27" s="72"/>
      <c r="G27" s="72"/>
      <c r="H27" s="72"/>
      <c r="I27" s="72"/>
      <c r="J27" s="72"/>
      <c r="K27" s="72"/>
      <c r="L27" s="72"/>
      <c r="M27" s="72"/>
      <c r="N27" s="72"/>
      <c r="O27" s="72"/>
      <c r="P27" s="72"/>
      <c r="Q27" s="72"/>
      <c r="R27" s="72"/>
      <c r="S27" s="72"/>
    </row>
    <row r="28" spans="1:19" x14ac:dyDescent="0.25">
      <c r="A28" s="72"/>
      <c r="B28" s="72"/>
      <c r="C28" s="72"/>
      <c r="D28" s="72"/>
      <c r="E28" s="72"/>
      <c r="F28" s="72"/>
      <c r="G28" s="72"/>
      <c r="H28" s="72"/>
      <c r="I28" s="72"/>
      <c r="J28" s="72"/>
      <c r="K28" s="72"/>
      <c r="L28" s="72"/>
      <c r="M28" s="72"/>
      <c r="N28" s="72"/>
      <c r="O28" s="72"/>
      <c r="P28" s="72"/>
      <c r="Q28" s="72"/>
      <c r="R28" s="72"/>
      <c r="S28" s="72"/>
    </row>
  </sheetData>
  <mergeCells count="3">
    <mergeCell ref="B4:K5"/>
    <mergeCell ref="B7:E7"/>
    <mergeCell ref="G7:K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596AFA-EDB7-4330-82C4-0EAD5FF00C1E}">
  <sheetPr>
    <tabColor theme="1"/>
  </sheetPr>
  <dimension ref="A1:Z33"/>
  <sheetViews>
    <sheetView zoomScaleNormal="100" workbookViewId="0">
      <selection activeCell="E17" sqref="E17"/>
    </sheetView>
  </sheetViews>
  <sheetFormatPr defaultRowHeight="15" x14ac:dyDescent="0.25"/>
  <cols>
    <col min="4" max="4" width="24.140625" bestFit="1" customWidth="1"/>
    <col min="5" max="5" width="22" customWidth="1"/>
    <col min="6" max="7" width="19.7109375" customWidth="1"/>
    <col min="8" max="8" width="19.140625" customWidth="1"/>
    <col min="9" max="9" width="15" customWidth="1"/>
    <col min="10" max="10" width="17.85546875" customWidth="1"/>
    <col min="11" max="11" width="15.5703125" customWidth="1"/>
    <col min="12" max="12" width="16" customWidth="1"/>
  </cols>
  <sheetData>
    <row r="1" spans="1:26" ht="15.75" thickBot="1" x14ac:dyDescent="0.3">
      <c r="A1" s="72"/>
      <c r="B1" s="72"/>
      <c r="C1" s="72"/>
      <c r="D1" s="72"/>
      <c r="E1" s="72"/>
      <c r="F1" s="72"/>
      <c r="G1" s="72"/>
      <c r="H1" s="72"/>
      <c r="I1" s="72"/>
      <c r="J1" s="72"/>
      <c r="K1" s="72"/>
      <c r="L1" s="72"/>
      <c r="M1" s="72"/>
      <c r="N1" s="72"/>
      <c r="O1" s="72"/>
      <c r="P1" s="72"/>
      <c r="Q1" s="72"/>
      <c r="R1" s="72"/>
      <c r="S1" s="72"/>
      <c r="T1" s="72"/>
      <c r="U1" s="72"/>
      <c r="V1" s="72"/>
      <c r="W1" s="72"/>
      <c r="X1" s="72"/>
      <c r="Y1" s="72"/>
      <c r="Z1" s="72"/>
    </row>
    <row r="2" spans="1:26" ht="27" thickBot="1" x14ac:dyDescent="0.45">
      <c r="A2" s="72"/>
      <c r="B2" s="72"/>
      <c r="C2" s="72"/>
      <c r="D2" s="246" t="s">
        <v>623</v>
      </c>
      <c r="E2" s="247"/>
      <c r="F2" s="247"/>
      <c r="G2" s="247"/>
      <c r="H2" s="248"/>
      <c r="I2" s="72"/>
      <c r="J2" s="72"/>
      <c r="K2" s="72"/>
      <c r="L2" s="72"/>
      <c r="M2" s="72"/>
      <c r="N2" s="72"/>
      <c r="O2" s="72"/>
      <c r="P2" s="72"/>
      <c r="Q2" s="72"/>
      <c r="R2" s="72"/>
      <c r="S2" s="72"/>
      <c r="T2" s="72"/>
      <c r="U2" s="72"/>
      <c r="V2" s="72"/>
      <c r="W2" s="72"/>
      <c r="X2" s="72"/>
      <c r="Y2" s="72"/>
      <c r="Z2" s="72"/>
    </row>
    <row r="3" spans="1:26" ht="27" thickBot="1" x14ac:dyDescent="0.45">
      <c r="A3" s="72"/>
      <c r="B3" s="72"/>
      <c r="C3" s="72"/>
      <c r="D3" s="249" t="s">
        <v>627</v>
      </c>
      <c r="E3" s="250"/>
      <c r="F3" s="250"/>
      <c r="G3" s="250"/>
      <c r="H3" s="188">
        <f>SUM(E8+H9)</f>
        <v>0.93666666666666654</v>
      </c>
      <c r="I3" s="72"/>
      <c r="J3" s="72"/>
      <c r="K3" s="72"/>
      <c r="L3" s="72"/>
      <c r="M3" s="72"/>
      <c r="N3" s="72"/>
      <c r="O3" s="72"/>
      <c r="P3" s="72"/>
      <c r="Q3" s="72"/>
      <c r="R3" s="72"/>
      <c r="S3" s="72"/>
      <c r="T3" s="72"/>
      <c r="U3" s="72"/>
      <c r="V3" s="72"/>
      <c r="W3" s="72"/>
      <c r="X3" s="72"/>
      <c r="Y3" s="72"/>
      <c r="Z3" s="72"/>
    </row>
    <row r="4" spans="1:26" ht="27" thickBot="1" x14ac:dyDescent="0.45">
      <c r="A4" s="72"/>
      <c r="B4" s="72"/>
      <c r="C4" s="72"/>
      <c r="D4" s="251" t="s">
        <v>628</v>
      </c>
      <c r="E4" s="252"/>
      <c r="F4" s="252"/>
      <c r="G4" s="253"/>
      <c r="H4" s="189">
        <f>SUM(E9,H7,H8)</f>
        <v>0</v>
      </c>
      <c r="I4" s="72"/>
      <c r="J4" s="72"/>
      <c r="K4" s="72"/>
      <c r="L4" s="72"/>
      <c r="M4" s="72"/>
      <c r="N4" s="72"/>
      <c r="O4" s="72"/>
      <c r="P4" s="72"/>
      <c r="Q4" s="72"/>
      <c r="R4" s="72"/>
      <c r="S4" s="72"/>
      <c r="T4" s="72"/>
      <c r="U4" s="72"/>
      <c r="V4" s="72"/>
      <c r="W4" s="72"/>
      <c r="X4" s="72"/>
      <c r="Y4" s="72"/>
      <c r="Z4" s="72"/>
    </row>
    <row r="5" spans="1:26" ht="27" thickBot="1" x14ac:dyDescent="0.45">
      <c r="A5" s="72"/>
      <c r="B5" s="72"/>
      <c r="C5" s="72"/>
      <c r="D5" s="254" t="s">
        <v>629</v>
      </c>
      <c r="E5" s="255"/>
      <c r="F5" s="255"/>
      <c r="G5" s="256"/>
      <c r="H5" s="190">
        <f>SUM(E7,H6)</f>
        <v>6.3333333333333325E-2</v>
      </c>
      <c r="I5" s="72"/>
      <c r="J5" s="72"/>
      <c r="K5" s="72"/>
      <c r="L5" s="72"/>
      <c r="M5" s="72"/>
      <c r="N5" s="72"/>
      <c r="O5" s="72"/>
      <c r="P5" s="72"/>
      <c r="Q5" s="72"/>
      <c r="R5" s="72"/>
      <c r="S5" s="72"/>
      <c r="T5" s="72"/>
      <c r="U5" s="72"/>
      <c r="V5" s="72"/>
      <c r="W5" s="72"/>
      <c r="X5" s="72"/>
      <c r="Y5" s="72"/>
      <c r="Z5" s="72"/>
    </row>
    <row r="6" spans="1:26" ht="27" thickBot="1" x14ac:dyDescent="0.3">
      <c r="A6" s="72"/>
      <c r="B6" s="72"/>
      <c r="C6" s="72"/>
      <c r="D6" s="69" t="s">
        <v>562</v>
      </c>
      <c r="E6" s="71" t="s">
        <v>563</v>
      </c>
      <c r="F6" s="257" t="s">
        <v>620</v>
      </c>
      <c r="G6" s="258"/>
      <c r="H6" s="123">
        <f>AVERAGE(I14:I23)</f>
        <v>0</v>
      </c>
      <c r="I6" s="72"/>
      <c r="J6" s="72"/>
      <c r="K6" s="72"/>
      <c r="L6" s="72"/>
      <c r="M6" s="72"/>
      <c r="N6" s="72"/>
      <c r="O6" s="72"/>
      <c r="P6" s="72"/>
      <c r="Q6" s="72"/>
      <c r="R6" s="72"/>
      <c r="S6" s="72"/>
      <c r="T6" s="72"/>
      <c r="U6" s="72"/>
      <c r="V6" s="72"/>
      <c r="W6" s="72"/>
      <c r="X6" s="72"/>
      <c r="Y6" s="72"/>
      <c r="Z6" s="72"/>
    </row>
    <row r="7" spans="1:26" ht="27" thickBot="1" x14ac:dyDescent="0.3">
      <c r="A7" s="72"/>
      <c r="B7" s="72"/>
      <c r="C7" s="72"/>
      <c r="D7" s="69" t="s">
        <v>618</v>
      </c>
      <c r="E7" s="114">
        <f>AVERAGE(F14:F23)</f>
        <v>6.3333333333333325E-2</v>
      </c>
      <c r="F7" s="257" t="s">
        <v>621</v>
      </c>
      <c r="G7" s="258"/>
      <c r="H7" s="111">
        <f>AVERAGE(J14:J23)</f>
        <v>0</v>
      </c>
      <c r="I7" s="72"/>
      <c r="J7" s="72"/>
      <c r="K7" s="72"/>
      <c r="L7" s="72"/>
      <c r="M7" s="72"/>
      <c r="N7" s="72"/>
      <c r="O7" s="72"/>
      <c r="P7" s="72"/>
      <c r="Q7" s="72"/>
      <c r="R7" s="72"/>
      <c r="S7" s="72"/>
      <c r="T7" s="72"/>
      <c r="U7" s="72"/>
      <c r="V7" s="72"/>
      <c r="W7" s="72"/>
      <c r="X7" s="72"/>
      <c r="Y7" s="72"/>
      <c r="Z7" s="72"/>
    </row>
    <row r="8" spans="1:26" ht="27" thickBot="1" x14ac:dyDescent="0.3">
      <c r="A8" s="72"/>
      <c r="B8" s="72"/>
      <c r="C8" s="72"/>
      <c r="D8" s="69" t="s">
        <v>560</v>
      </c>
      <c r="E8" s="99">
        <f>AVERAGE(G14:G23)</f>
        <v>0.84449210197059732</v>
      </c>
      <c r="F8" s="257" t="s">
        <v>622</v>
      </c>
      <c r="G8" s="258"/>
      <c r="H8" s="112">
        <f>AVERAGE(K14:K23)</f>
        <v>0</v>
      </c>
      <c r="I8" s="72"/>
      <c r="J8" s="72"/>
      <c r="K8" s="72"/>
      <c r="L8" s="72"/>
      <c r="M8" s="72"/>
      <c r="N8" s="72"/>
      <c r="O8" s="72"/>
      <c r="P8" s="72"/>
      <c r="Q8" s="72"/>
      <c r="R8" s="72"/>
      <c r="S8" s="72"/>
      <c r="T8" s="72"/>
      <c r="U8" s="72"/>
      <c r="V8" s="72"/>
      <c r="W8" s="72"/>
      <c r="X8" s="72"/>
      <c r="Y8" s="72"/>
      <c r="Z8" s="72"/>
    </row>
    <row r="9" spans="1:26" ht="27" thickBot="1" x14ac:dyDescent="0.3">
      <c r="A9" s="72"/>
      <c r="B9" s="72"/>
      <c r="C9" s="72"/>
      <c r="D9" s="69" t="s">
        <v>561</v>
      </c>
      <c r="E9" s="100">
        <f>AVERAGE(H14:H23)</f>
        <v>0</v>
      </c>
      <c r="F9" s="257" t="s">
        <v>619</v>
      </c>
      <c r="G9" s="258"/>
      <c r="H9" s="113">
        <f>AVERAGE(L14:L23)</f>
        <v>9.2174564696069231E-2</v>
      </c>
      <c r="I9" s="72"/>
      <c r="J9" s="72"/>
      <c r="K9" s="72"/>
      <c r="L9" s="72"/>
      <c r="M9" s="72"/>
      <c r="N9" s="72"/>
      <c r="O9" s="72"/>
      <c r="P9" s="72"/>
      <c r="Q9" s="72"/>
      <c r="R9" s="72"/>
      <c r="S9" s="72"/>
      <c r="T9" s="72"/>
      <c r="U9" s="72"/>
      <c r="V9" s="72"/>
      <c r="W9" s="72"/>
      <c r="X9" s="72"/>
      <c r="Y9" s="72"/>
      <c r="Z9" s="72"/>
    </row>
    <row r="10" spans="1:26" x14ac:dyDescent="0.25">
      <c r="A10" s="72"/>
      <c r="B10" s="72"/>
      <c r="C10" s="72"/>
      <c r="D10" s="72"/>
      <c r="E10" s="72"/>
      <c r="F10" s="72"/>
      <c r="G10" s="72"/>
      <c r="H10" s="72"/>
      <c r="I10" s="72"/>
      <c r="J10" s="72"/>
      <c r="K10" s="72"/>
      <c r="L10" s="72"/>
      <c r="M10" s="72"/>
      <c r="N10" s="72"/>
      <c r="O10" s="72"/>
      <c r="P10" s="72"/>
      <c r="Q10" s="72"/>
      <c r="R10" s="72"/>
      <c r="S10" s="72"/>
      <c r="T10" s="72"/>
      <c r="U10" s="72"/>
      <c r="V10" s="72"/>
      <c r="W10" s="72"/>
      <c r="X10" s="72"/>
      <c r="Y10" s="72"/>
      <c r="Z10" s="72"/>
    </row>
    <row r="11" spans="1:26" ht="15.75" thickBot="1" x14ac:dyDescent="0.3">
      <c r="A11" s="72"/>
      <c r="B11" s="72"/>
      <c r="C11" s="72"/>
      <c r="D11" s="72"/>
      <c r="E11" s="72"/>
      <c r="F11" s="72"/>
      <c r="G11" s="72"/>
      <c r="H11" s="72"/>
      <c r="I11" s="72"/>
      <c r="J11" s="72"/>
      <c r="K11" s="72"/>
      <c r="L11" s="72"/>
      <c r="M11" s="72"/>
      <c r="N11" s="72"/>
      <c r="O11" s="72"/>
      <c r="P11" s="72"/>
      <c r="Q11" s="72"/>
      <c r="R11" s="72"/>
      <c r="S11" s="72"/>
      <c r="T11" s="72"/>
      <c r="U11" s="72"/>
      <c r="V11" s="72"/>
      <c r="W11" s="72"/>
      <c r="X11" s="72"/>
      <c r="Y11" s="72"/>
      <c r="Z11" s="72"/>
    </row>
    <row r="12" spans="1:26" ht="27" thickBot="1" x14ac:dyDescent="0.45">
      <c r="A12" s="72"/>
      <c r="B12" s="72"/>
      <c r="C12" s="72"/>
      <c r="D12" s="246" t="s">
        <v>624</v>
      </c>
      <c r="E12" s="247"/>
      <c r="F12" s="247"/>
      <c r="G12" s="247"/>
      <c r="H12" s="247"/>
      <c r="I12" s="247"/>
      <c r="J12" s="247"/>
      <c r="K12" s="247"/>
      <c r="L12" s="248"/>
      <c r="M12" s="72"/>
      <c r="N12" s="72"/>
      <c r="O12" s="72"/>
      <c r="P12" s="72"/>
      <c r="Q12" s="72"/>
      <c r="R12" s="72"/>
      <c r="S12" s="72"/>
      <c r="T12" s="72"/>
      <c r="U12" s="72"/>
      <c r="V12" s="72"/>
      <c r="W12" s="72"/>
      <c r="X12" s="72"/>
      <c r="Y12" s="72"/>
      <c r="Z12" s="72"/>
    </row>
    <row r="13" spans="1:26" ht="63.75" thickBot="1" x14ac:dyDescent="0.3">
      <c r="A13" s="72"/>
      <c r="B13" s="72"/>
      <c r="C13" s="72"/>
      <c r="D13" s="101" t="s">
        <v>557</v>
      </c>
      <c r="E13" s="101" t="s">
        <v>166</v>
      </c>
      <c r="F13" s="101" t="s">
        <v>167</v>
      </c>
      <c r="G13" s="70" t="s">
        <v>558</v>
      </c>
      <c r="H13" s="70" t="s">
        <v>559</v>
      </c>
      <c r="I13" s="75" t="s">
        <v>607</v>
      </c>
      <c r="J13" s="70" t="s">
        <v>171</v>
      </c>
      <c r="K13" s="75" t="s">
        <v>606</v>
      </c>
      <c r="L13" s="70" t="s">
        <v>173</v>
      </c>
      <c r="M13" s="72"/>
      <c r="N13" s="72"/>
      <c r="O13" s="72"/>
      <c r="P13" s="72"/>
      <c r="Q13" s="72"/>
      <c r="R13" s="72"/>
      <c r="S13" s="72"/>
      <c r="T13" s="72"/>
      <c r="U13" s="72"/>
      <c r="V13" s="72"/>
      <c r="W13" s="72"/>
      <c r="X13" s="72"/>
      <c r="Y13" s="72"/>
      <c r="Z13" s="72"/>
    </row>
    <row r="14" spans="1:26" ht="26.25" x14ac:dyDescent="0.25">
      <c r="A14" s="72"/>
      <c r="B14" s="72"/>
      <c r="C14" s="72"/>
      <c r="D14" s="177" t="s">
        <v>487</v>
      </c>
      <c r="E14" s="187" t="s">
        <v>577</v>
      </c>
      <c r="F14" s="156">
        <f>Armour!D6</f>
        <v>0</v>
      </c>
      <c r="G14" s="159">
        <f>Armour!D7</f>
        <v>1</v>
      </c>
      <c r="H14" s="162">
        <f>Armour!D8</f>
        <v>0</v>
      </c>
      <c r="I14" s="165">
        <f>Armour!D9</f>
        <v>0</v>
      </c>
      <c r="J14" s="168">
        <f>Armour!D10</f>
        <v>0</v>
      </c>
      <c r="K14" s="171">
        <f>Armour!D11</f>
        <v>0</v>
      </c>
      <c r="L14" s="174">
        <f>Armour!D12</f>
        <v>0</v>
      </c>
      <c r="M14" s="72"/>
      <c r="N14" s="72"/>
      <c r="O14" s="72"/>
      <c r="P14" s="72"/>
      <c r="Q14" s="72"/>
      <c r="R14" s="72"/>
      <c r="S14" s="72"/>
      <c r="T14" s="72"/>
      <c r="U14" s="72"/>
      <c r="V14" s="72"/>
      <c r="W14" s="72"/>
      <c r="X14" s="72"/>
      <c r="Y14" s="72"/>
      <c r="Z14" s="72"/>
    </row>
    <row r="15" spans="1:26" ht="26.25" x14ac:dyDescent="0.25">
      <c r="A15" s="72"/>
      <c r="B15" s="72"/>
      <c r="C15" s="72"/>
      <c r="D15" s="178" t="s">
        <v>488</v>
      </c>
      <c r="E15" s="187" t="s">
        <v>577</v>
      </c>
      <c r="F15" s="157">
        <f>Body!D6</f>
        <v>0</v>
      </c>
      <c r="G15" s="160">
        <f>Body!D7</f>
        <v>0.95652173913043481</v>
      </c>
      <c r="H15" s="163">
        <f>Body!D8</f>
        <v>0</v>
      </c>
      <c r="I15" s="166">
        <f>Body!D9</f>
        <v>0</v>
      </c>
      <c r="J15" s="169">
        <f>Body!D10</f>
        <v>0</v>
      </c>
      <c r="K15" s="172">
        <f>Body!D11</f>
        <v>0</v>
      </c>
      <c r="L15" s="175">
        <f>Body!D12</f>
        <v>4.3478260869565216E-2</v>
      </c>
      <c r="M15" s="72"/>
      <c r="N15" s="72"/>
      <c r="O15" s="72"/>
      <c r="P15" s="72"/>
      <c r="Q15" s="72"/>
      <c r="R15" s="72"/>
      <c r="S15" s="72"/>
      <c r="T15" s="72"/>
      <c r="U15" s="72"/>
      <c r="V15" s="72"/>
      <c r="W15" s="72"/>
      <c r="X15" s="72"/>
      <c r="Y15" s="72"/>
      <c r="Z15" s="72"/>
    </row>
    <row r="16" spans="1:26" ht="26.25" x14ac:dyDescent="0.25">
      <c r="A16" s="72"/>
      <c r="B16" s="72"/>
      <c r="C16" s="72"/>
      <c r="D16" s="179" t="s">
        <v>554</v>
      </c>
      <c r="E16" s="187" t="s">
        <v>577</v>
      </c>
      <c r="F16" s="157">
        <f>Environment!D6</f>
        <v>0</v>
      </c>
      <c r="G16" s="160">
        <f>Environment!D7</f>
        <v>0.62589928057553956</v>
      </c>
      <c r="H16" s="163">
        <f>Environment!D8</f>
        <v>0</v>
      </c>
      <c r="I16" s="166">
        <f>Environment!D9</f>
        <v>0</v>
      </c>
      <c r="J16" s="169">
        <f>Environment!D10</f>
        <v>0</v>
      </c>
      <c r="K16" s="172">
        <f>Environment!D11</f>
        <v>0</v>
      </c>
      <c r="L16" s="175">
        <f>Environment!D12</f>
        <v>0.37410071942446044</v>
      </c>
      <c r="M16" s="72"/>
      <c r="N16" s="72"/>
      <c r="O16" s="72"/>
      <c r="P16" s="72"/>
      <c r="Q16" s="72"/>
      <c r="R16" s="72"/>
      <c r="S16" s="72"/>
      <c r="T16" s="72"/>
      <c r="U16" s="72"/>
      <c r="V16" s="72"/>
      <c r="W16" s="72"/>
      <c r="X16" s="72"/>
      <c r="Y16" s="72"/>
      <c r="Z16" s="72"/>
    </row>
    <row r="17" spans="1:26" ht="26.25" x14ac:dyDescent="0.25">
      <c r="A17" s="72"/>
      <c r="B17" s="72"/>
      <c r="C17" s="72"/>
      <c r="D17" s="180" t="s">
        <v>555</v>
      </c>
      <c r="E17" s="187" t="s">
        <v>577</v>
      </c>
      <c r="F17" s="157">
        <f>Footstep!D6</f>
        <v>0</v>
      </c>
      <c r="G17" s="160">
        <f>Footstep!D7</f>
        <v>1</v>
      </c>
      <c r="H17" s="163">
        <f>Footstep!D8</f>
        <v>0</v>
      </c>
      <c r="I17" s="166">
        <f>Footstep!D9</f>
        <v>0</v>
      </c>
      <c r="J17" s="169">
        <f>Footstep!D10</f>
        <v>0</v>
      </c>
      <c r="K17" s="172">
        <f>Footstep!D11</f>
        <v>0</v>
      </c>
      <c r="L17" s="175">
        <f>Footstep!D12</f>
        <v>0</v>
      </c>
      <c r="M17" s="72"/>
      <c r="N17" s="72"/>
      <c r="O17" s="72"/>
      <c r="P17" s="72"/>
      <c r="Q17" s="72"/>
      <c r="R17" s="72"/>
      <c r="S17" s="72"/>
      <c r="T17" s="72"/>
      <c r="U17" s="72"/>
      <c r="V17" s="72"/>
      <c r="W17" s="72"/>
      <c r="X17" s="72"/>
      <c r="Y17" s="72"/>
      <c r="Z17" s="72"/>
    </row>
    <row r="18" spans="1:26" ht="26.25" x14ac:dyDescent="0.25">
      <c r="A18" s="72"/>
      <c r="B18" s="72"/>
      <c r="C18" s="72"/>
      <c r="D18" s="181" t="s">
        <v>485</v>
      </c>
      <c r="E18" s="187" t="s">
        <v>577</v>
      </c>
      <c r="F18" s="157">
        <f>Magic!D6</f>
        <v>0</v>
      </c>
      <c r="G18" s="160">
        <f>Magic!D7</f>
        <v>0.8125</v>
      </c>
      <c r="H18" s="163">
        <f>Magic!D8</f>
        <v>0</v>
      </c>
      <c r="I18" s="166">
        <f>Magic!D9</f>
        <v>0</v>
      </c>
      <c r="J18" s="169">
        <f>Magic!D10</f>
        <v>0</v>
      </c>
      <c r="K18" s="172">
        <f>Magic!D11</f>
        <v>0</v>
      </c>
      <c r="L18" s="175">
        <f>Magic!D12</f>
        <v>0.1875</v>
      </c>
      <c r="M18" s="72"/>
      <c r="N18" s="72"/>
      <c r="O18" s="72"/>
      <c r="P18" s="72"/>
      <c r="Q18" s="72"/>
      <c r="R18" s="72"/>
      <c r="S18" s="72"/>
      <c r="T18" s="72"/>
      <c r="U18" s="72"/>
      <c r="V18" s="72"/>
      <c r="W18" s="72"/>
      <c r="X18" s="72"/>
      <c r="Y18" s="72"/>
      <c r="Z18" s="72"/>
    </row>
    <row r="19" spans="1:26" ht="26.25" x14ac:dyDescent="0.25">
      <c r="A19" s="72"/>
      <c r="B19" s="72"/>
      <c r="C19" s="72"/>
      <c r="D19" s="182" t="s">
        <v>492</v>
      </c>
      <c r="E19" s="187" t="s">
        <v>583</v>
      </c>
      <c r="F19" s="157">
        <f>Music!D6</f>
        <v>0.6333333333333333</v>
      </c>
      <c r="G19" s="160">
        <f>Music!D7</f>
        <v>0.3</v>
      </c>
      <c r="H19" s="163">
        <f>Music!D8</f>
        <v>0</v>
      </c>
      <c r="I19" s="166">
        <f>Music!D9</f>
        <v>0</v>
      </c>
      <c r="J19" s="169">
        <f>Music!D10</f>
        <v>0</v>
      </c>
      <c r="K19" s="172">
        <f>Music!D11</f>
        <v>0</v>
      </c>
      <c r="L19" s="175">
        <f>Music!D12</f>
        <v>6.6666666666666666E-2</v>
      </c>
      <c r="M19" s="72"/>
      <c r="N19" s="72"/>
      <c r="O19" s="72"/>
      <c r="P19" s="72"/>
      <c r="Q19" s="72"/>
      <c r="R19" s="72"/>
      <c r="S19" s="72"/>
      <c r="T19" s="72"/>
      <c r="U19" s="72"/>
      <c r="V19" s="72"/>
      <c r="W19" s="72"/>
      <c r="X19" s="72"/>
      <c r="Y19" s="72"/>
      <c r="Z19" s="72"/>
    </row>
    <row r="20" spans="1:26" ht="26.25" x14ac:dyDescent="0.25">
      <c r="A20" s="72"/>
      <c r="B20" s="72"/>
      <c r="C20" s="72"/>
      <c r="D20" s="183" t="s">
        <v>533</v>
      </c>
      <c r="E20" s="187" t="s">
        <v>577</v>
      </c>
      <c r="F20" s="157">
        <f>VO!D6</f>
        <v>0</v>
      </c>
      <c r="G20" s="160">
        <f>VO!D7</f>
        <v>1</v>
      </c>
      <c r="H20" s="163">
        <f>VO!D8</f>
        <v>0</v>
      </c>
      <c r="I20" s="166">
        <f>VO!D9</f>
        <v>0</v>
      </c>
      <c r="J20" s="169">
        <f>VO!D10</f>
        <v>0</v>
      </c>
      <c r="K20" s="172">
        <f>VO!D11</f>
        <v>0</v>
      </c>
      <c r="L20" s="175">
        <f>VO!D12</f>
        <v>0</v>
      </c>
      <c r="M20" s="72"/>
      <c r="N20" s="72"/>
      <c r="O20" s="72"/>
      <c r="P20" s="72"/>
      <c r="Q20" s="72"/>
      <c r="R20" s="72"/>
      <c r="S20" s="72"/>
      <c r="T20" s="72"/>
      <c r="U20" s="72"/>
      <c r="V20" s="72"/>
      <c r="W20" s="72"/>
      <c r="X20" s="72"/>
      <c r="Y20" s="72"/>
      <c r="Z20" s="72"/>
    </row>
    <row r="21" spans="1:26" ht="26.25" x14ac:dyDescent="0.25">
      <c r="A21" s="72"/>
      <c r="B21" s="72"/>
      <c r="C21" s="72"/>
      <c r="D21" s="184" t="s">
        <v>556</v>
      </c>
      <c r="E21" s="187" t="s">
        <v>577</v>
      </c>
      <c r="F21" s="157">
        <f>Vocal!D6</f>
        <v>0</v>
      </c>
      <c r="G21" s="160">
        <f>Vocal!D7</f>
        <v>1</v>
      </c>
      <c r="H21" s="163">
        <f>Vocal!D8</f>
        <v>0</v>
      </c>
      <c r="I21" s="166">
        <f>Vocal!D9</f>
        <v>0</v>
      </c>
      <c r="J21" s="169">
        <f>Vocal!D10</f>
        <v>0</v>
      </c>
      <c r="K21" s="172">
        <f>Vocal!D11</f>
        <v>0</v>
      </c>
      <c r="L21" s="175">
        <f>Vocal!D12</f>
        <v>0</v>
      </c>
      <c r="M21" s="72"/>
      <c r="N21" s="72"/>
      <c r="O21" s="72"/>
      <c r="P21" s="72"/>
      <c r="Q21" s="72"/>
      <c r="R21" s="72"/>
      <c r="S21" s="72"/>
      <c r="T21" s="72"/>
      <c r="U21" s="72"/>
      <c r="V21" s="72"/>
      <c r="W21" s="72"/>
      <c r="X21" s="72"/>
      <c r="Y21" s="72"/>
      <c r="Z21" s="72"/>
    </row>
    <row r="22" spans="1:26" ht="26.25" x14ac:dyDescent="0.25">
      <c r="A22" s="72"/>
      <c r="B22" s="72"/>
      <c r="C22" s="72"/>
      <c r="D22" s="185" t="s">
        <v>490</v>
      </c>
      <c r="E22" s="187" t="s">
        <v>577</v>
      </c>
      <c r="F22" s="157">
        <f>UI!D6</f>
        <v>0</v>
      </c>
      <c r="G22" s="160">
        <f>UI!D7</f>
        <v>0.75</v>
      </c>
      <c r="H22" s="163">
        <f>UI!D8</f>
        <v>0</v>
      </c>
      <c r="I22" s="166">
        <f>UI!D9</f>
        <v>0</v>
      </c>
      <c r="J22" s="169">
        <f>UI!D10</f>
        <v>0</v>
      </c>
      <c r="K22" s="172">
        <f>UI!D11</f>
        <v>0</v>
      </c>
      <c r="L22" s="175">
        <f>UI!D12</f>
        <v>0.25</v>
      </c>
      <c r="M22" s="72"/>
      <c r="N22" s="72"/>
      <c r="O22" s="72"/>
      <c r="P22" s="72"/>
      <c r="Q22" s="72"/>
      <c r="R22" s="72"/>
      <c r="S22" s="72"/>
      <c r="T22" s="72"/>
      <c r="U22" s="72"/>
      <c r="V22" s="72"/>
      <c r="W22" s="72"/>
      <c r="X22" s="72"/>
      <c r="Y22" s="72"/>
      <c r="Z22" s="72"/>
    </row>
    <row r="23" spans="1:26" ht="27" thickBot="1" x14ac:dyDescent="0.3">
      <c r="A23" s="72"/>
      <c r="B23" s="72"/>
      <c r="C23" s="72"/>
      <c r="D23" s="186" t="s">
        <v>484</v>
      </c>
      <c r="E23" s="187" t="s">
        <v>577</v>
      </c>
      <c r="F23" s="158">
        <f>Weapons!D6</f>
        <v>0</v>
      </c>
      <c r="G23" s="161">
        <f>Weapons!D7</f>
        <v>1</v>
      </c>
      <c r="H23" s="164">
        <f>Weapons!D8</f>
        <v>0</v>
      </c>
      <c r="I23" s="167">
        <f>Weapons!D9</f>
        <v>0</v>
      </c>
      <c r="J23" s="170">
        <f>Weapons!D10</f>
        <v>0</v>
      </c>
      <c r="K23" s="173">
        <f>Weapons!D11</f>
        <v>0</v>
      </c>
      <c r="L23" s="176">
        <f>Weapons!D12</f>
        <v>0</v>
      </c>
      <c r="M23" s="72"/>
      <c r="N23" s="72"/>
      <c r="O23" s="72"/>
      <c r="P23" s="72"/>
      <c r="Q23" s="72"/>
      <c r="R23" s="72"/>
      <c r="S23" s="72"/>
      <c r="T23" s="72"/>
      <c r="U23" s="72"/>
      <c r="V23" s="72"/>
      <c r="W23" s="72"/>
      <c r="X23" s="72"/>
      <c r="Y23" s="72"/>
      <c r="Z23" s="72"/>
    </row>
    <row r="24" spans="1:26" x14ac:dyDescent="0.25">
      <c r="A24" s="72"/>
      <c r="B24" s="72"/>
      <c r="C24" s="72"/>
      <c r="D24" s="72"/>
      <c r="E24" s="72"/>
      <c r="F24" s="72"/>
      <c r="G24" s="72"/>
      <c r="H24" s="72"/>
      <c r="I24" s="72"/>
      <c r="J24" s="72"/>
      <c r="K24" s="72"/>
      <c r="L24" s="72"/>
      <c r="M24" s="72"/>
      <c r="N24" s="72"/>
      <c r="O24" s="72"/>
      <c r="P24" s="72"/>
      <c r="Q24" s="72"/>
      <c r="R24" s="72"/>
      <c r="S24" s="72"/>
      <c r="T24" s="72"/>
      <c r="U24" s="72"/>
      <c r="V24" s="72"/>
      <c r="W24" s="72"/>
      <c r="X24" s="72"/>
      <c r="Y24" s="72"/>
      <c r="Z24" s="72"/>
    </row>
    <row r="25" spans="1:26" x14ac:dyDescent="0.25">
      <c r="A25" s="72"/>
      <c r="B25" s="72"/>
      <c r="C25" s="72"/>
      <c r="D25" s="72"/>
      <c r="E25" s="72"/>
      <c r="F25" s="72"/>
      <c r="G25" s="72"/>
      <c r="H25" s="72"/>
      <c r="I25" s="72"/>
      <c r="J25" s="72"/>
      <c r="K25" s="72"/>
      <c r="L25" s="72"/>
      <c r="M25" s="72"/>
      <c r="N25" s="72"/>
      <c r="O25" s="72"/>
      <c r="P25" s="72"/>
      <c r="Q25" s="72"/>
      <c r="R25" s="72"/>
      <c r="S25" s="72"/>
      <c r="T25" s="72"/>
      <c r="U25" s="72"/>
      <c r="V25" s="72"/>
      <c r="W25" s="72"/>
      <c r="X25" s="72"/>
      <c r="Y25" s="72"/>
      <c r="Z25" s="72"/>
    </row>
    <row r="26" spans="1:26" x14ac:dyDescent="0.25">
      <c r="A26" s="72"/>
      <c r="B26" s="72"/>
      <c r="C26" s="72"/>
      <c r="D26" s="72"/>
      <c r="E26" s="72"/>
      <c r="F26" s="72"/>
      <c r="G26" s="72"/>
      <c r="H26" s="72"/>
      <c r="I26" s="72"/>
      <c r="J26" s="72"/>
      <c r="K26" s="72"/>
      <c r="L26" s="72"/>
      <c r="M26" s="72"/>
      <c r="N26" s="72"/>
      <c r="O26" s="72"/>
      <c r="P26" s="72"/>
      <c r="Q26" s="72"/>
      <c r="R26" s="72"/>
      <c r="S26" s="72"/>
      <c r="T26" s="72"/>
      <c r="U26" s="72"/>
      <c r="V26" s="72"/>
      <c r="W26" s="72"/>
      <c r="X26" s="72"/>
      <c r="Y26" s="72"/>
      <c r="Z26" s="72"/>
    </row>
    <row r="27" spans="1:26" x14ac:dyDescent="0.25">
      <c r="A27" s="72"/>
      <c r="B27" s="72"/>
      <c r="C27" s="72"/>
      <c r="D27" s="72"/>
      <c r="E27" s="72"/>
      <c r="F27" s="72"/>
      <c r="G27" s="72"/>
      <c r="H27" s="72"/>
      <c r="I27" s="72"/>
      <c r="J27" s="72"/>
      <c r="K27" s="72"/>
      <c r="L27" s="72"/>
      <c r="M27" s="72"/>
      <c r="N27" s="72"/>
      <c r="O27" s="72"/>
      <c r="P27" s="72"/>
      <c r="Q27" s="72"/>
      <c r="R27" s="72"/>
      <c r="S27" s="72"/>
      <c r="T27" s="72"/>
      <c r="U27" s="72"/>
      <c r="V27" s="72"/>
      <c r="W27" s="72"/>
      <c r="X27" s="72"/>
      <c r="Y27" s="72"/>
      <c r="Z27" s="72"/>
    </row>
    <row r="28" spans="1:26" x14ac:dyDescent="0.25">
      <c r="A28" s="72"/>
      <c r="B28" s="72"/>
      <c r="C28" s="72"/>
      <c r="D28" s="72"/>
      <c r="E28" s="72"/>
      <c r="F28" s="72"/>
      <c r="G28" s="72"/>
      <c r="H28" s="72"/>
      <c r="I28" s="72"/>
      <c r="J28" s="72"/>
      <c r="K28" s="72"/>
      <c r="L28" s="72"/>
      <c r="M28" s="72"/>
      <c r="N28" s="72"/>
      <c r="O28" s="72"/>
      <c r="P28" s="72"/>
      <c r="Q28" s="72"/>
      <c r="R28" s="72"/>
      <c r="S28" s="72"/>
      <c r="T28" s="72"/>
      <c r="U28" s="72"/>
      <c r="V28" s="72"/>
      <c r="W28" s="72"/>
      <c r="X28" s="72"/>
      <c r="Y28" s="72"/>
      <c r="Z28" s="72"/>
    </row>
    <row r="29" spans="1:26" x14ac:dyDescent="0.25">
      <c r="A29" s="72"/>
      <c r="B29" s="72"/>
      <c r="C29" s="72"/>
      <c r="D29" s="72"/>
      <c r="E29" s="72"/>
      <c r="F29" s="72"/>
      <c r="G29" s="72"/>
      <c r="H29" s="72"/>
      <c r="I29" s="72"/>
      <c r="J29" s="72"/>
      <c r="K29" s="72"/>
      <c r="L29" s="72"/>
      <c r="M29" s="72"/>
      <c r="N29" s="72"/>
      <c r="O29" s="72"/>
      <c r="P29" s="72"/>
      <c r="Q29" s="72"/>
      <c r="R29" s="72"/>
      <c r="S29" s="72"/>
      <c r="T29" s="72"/>
      <c r="U29" s="72"/>
      <c r="V29" s="72"/>
      <c r="W29" s="72"/>
      <c r="X29" s="72"/>
      <c r="Y29" s="72"/>
      <c r="Z29" s="72"/>
    </row>
    <row r="30" spans="1:26" x14ac:dyDescent="0.25">
      <c r="A30" s="72"/>
      <c r="B30" s="72"/>
      <c r="C30" s="72"/>
      <c r="D30" s="72"/>
      <c r="E30" s="72"/>
      <c r="F30" s="72"/>
      <c r="G30" s="72"/>
      <c r="H30" s="72"/>
      <c r="I30" s="72"/>
      <c r="J30" s="72"/>
      <c r="K30" s="72"/>
      <c r="L30" s="72"/>
      <c r="M30" s="72"/>
      <c r="N30" s="72"/>
      <c r="O30" s="72"/>
      <c r="P30" s="72"/>
      <c r="Q30" s="72"/>
      <c r="R30" s="72"/>
      <c r="S30" s="72"/>
      <c r="T30" s="72"/>
      <c r="U30" s="72"/>
      <c r="V30" s="72"/>
      <c r="W30" s="72"/>
      <c r="X30" s="72"/>
      <c r="Y30" s="72"/>
      <c r="Z30" s="72"/>
    </row>
    <row r="31" spans="1:26" x14ac:dyDescent="0.25">
      <c r="A31" s="72"/>
      <c r="B31" s="72"/>
      <c r="C31" s="72"/>
      <c r="D31" s="72"/>
      <c r="E31" s="72"/>
      <c r="F31" s="72"/>
      <c r="G31" s="72"/>
      <c r="H31" s="72"/>
      <c r="I31" s="72"/>
      <c r="J31" s="72"/>
      <c r="K31" s="72"/>
      <c r="L31" s="72"/>
      <c r="M31" s="72"/>
      <c r="N31" s="72"/>
      <c r="O31" s="72"/>
      <c r="P31" s="72"/>
      <c r="Q31" s="72"/>
      <c r="R31" s="72"/>
      <c r="S31" s="72"/>
      <c r="T31" s="72"/>
      <c r="U31" s="72"/>
      <c r="V31" s="72"/>
      <c r="W31" s="72"/>
      <c r="X31" s="72"/>
      <c r="Y31" s="72"/>
      <c r="Z31" s="72"/>
    </row>
    <row r="32" spans="1:26" x14ac:dyDescent="0.25">
      <c r="A32" s="72"/>
      <c r="B32" s="72"/>
      <c r="C32" s="72"/>
      <c r="D32" s="72"/>
      <c r="E32" s="72"/>
      <c r="F32" s="72"/>
      <c r="G32" s="72"/>
      <c r="H32" s="72"/>
      <c r="I32" s="72"/>
      <c r="J32" s="72"/>
      <c r="K32" s="72"/>
      <c r="L32" s="72"/>
      <c r="M32" s="72"/>
      <c r="N32" s="72"/>
      <c r="O32" s="72"/>
      <c r="P32" s="72"/>
      <c r="Q32" s="72"/>
      <c r="R32" s="72"/>
      <c r="S32" s="72"/>
      <c r="T32" s="72"/>
      <c r="U32" s="72"/>
      <c r="V32" s="72"/>
      <c r="W32" s="72"/>
      <c r="X32" s="72"/>
      <c r="Y32" s="72"/>
      <c r="Z32" s="72"/>
    </row>
    <row r="33" spans="1:26" x14ac:dyDescent="0.25">
      <c r="A33" s="72"/>
      <c r="B33" s="72"/>
      <c r="C33" s="72"/>
      <c r="D33" s="72"/>
      <c r="E33" s="72"/>
      <c r="F33" s="72"/>
      <c r="G33" s="72"/>
      <c r="H33" s="72"/>
      <c r="I33" s="72"/>
      <c r="J33" s="72"/>
      <c r="K33" s="72"/>
      <c r="L33" s="72"/>
      <c r="M33" s="72"/>
      <c r="N33" s="72"/>
      <c r="O33" s="72"/>
      <c r="P33" s="72"/>
      <c r="Q33" s="72"/>
      <c r="R33" s="72"/>
      <c r="S33" s="72"/>
      <c r="T33" s="72"/>
      <c r="U33" s="72"/>
      <c r="V33" s="72"/>
      <c r="W33" s="72"/>
      <c r="X33" s="72"/>
      <c r="Y33" s="72"/>
      <c r="Z33" s="72"/>
    </row>
  </sheetData>
  <mergeCells count="9">
    <mergeCell ref="D2:H2"/>
    <mergeCell ref="D3:G3"/>
    <mergeCell ref="D4:G4"/>
    <mergeCell ref="D5:G5"/>
    <mergeCell ref="D12:L12"/>
    <mergeCell ref="F9:G9"/>
    <mergeCell ref="F8:G8"/>
    <mergeCell ref="F7:G7"/>
    <mergeCell ref="F6:G6"/>
  </mergeCells>
  <conditionalFormatting sqref="E14">
    <cfRule type="cellIs" dxfId="352" priority="6" operator="equal">
      <formula>"N/A"</formula>
    </cfRule>
    <cfRule type="cellIs" dxfId="351" priority="7" operator="equal">
      <formula>"Blocked"</formula>
    </cfRule>
    <cfRule type="cellIs" dxfId="350" priority="8" operator="equal">
      <formula>"In Progress"</formula>
    </cfRule>
    <cfRule type="cellIs" dxfId="349" priority="9" operator="equal">
      <formula>"Completed"</formula>
    </cfRule>
    <cfRule type="cellIs" dxfId="348" priority="10" operator="equal">
      <formula>"Pending"</formula>
    </cfRule>
  </conditionalFormatting>
  <conditionalFormatting sqref="E15:E23">
    <cfRule type="cellIs" dxfId="347" priority="1" operator="equal">
      <formula>"N/A"</formula>
    </cfRule>
    <cfRule type="cellIs" dxfId="346" priority="2" operator="equal">
      <formula>"Blocked"</formula>
    </cfRule>
    <cfRule type="cellIs" dxfId="345" priority="3" operator="equal">
      <formula>"In Progress"</formula>
    </cfRule>
    <cfRule type="cellIs" dxfId="344" priority="4" operator="equal">
      <formula>"Completed"</formula>
    </cfRule>
    <cfRule type="cellIs" dxfId="343" priority="5" operator="equal">
      <formula>"Pending"</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5A4F4EAD-4171-4F34-8497-65AF278CF273}">
          <x14:formula1>
            <xm:f>Variables!$C$4:$C$8</xm:f>
          </x14:formula1>
          <xm:sqref>E14:E23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85A123-0446-4E7E-98AA-73115FFF400D}">
  <sheetPr>
    <tabColor rgb="FFFFFF66"/>
  </sheetPr>
  <dimension ref="A1:W44"/>
  <sheetViews>
    <sheetView workbookViewId="0">
      <selection activeCell="D26" sqref="D26"/>
    </sheetView>
  </sheetViews>
  <sheetFormatPr defaultRowHeight="15" x14ac:dyDescent="0.25"/>
  <cols>
    <col min="2" max="2" width="17" bestFit="1" customWidth="1"/>
    <col min="3" max="3" width="30.5703125" bestFit="1" customWidth="1"/>
    <col min="6" max="6" width="9.5703125" bestFit="1" customWidth="1"/>
    <col min="7" max="7" width="60.28515625" customWidth="1"/>
  </cols>
  <sheetData>
    <row r="1" spans="1:23" ht="15.75" thickBot="1" x14ac:dyDescent="0.3">
      <c r="A1" s="72"/>
      <c r="B1" s="72"/>
      <c r="C1" s="72"/>
      <c r="D1" s="72"/>
      <c r="E1" s="72"/>
      <c r="F1" s="72"/>
      <c r="G1" s="72"/>
      <c r="H1" s="72"/>
      <c r="I1" s="72"/>
      <c r="J1" s="72"/>
      <c r="K1" s="72"/>
      <c r="L1" s="72"/>
      <c r="M1" s="72"/>
      <c r="N1" s="72"/>
      <c r="O1" s="72"/>
      <c r="P1" s="72"/>
      <c r="Q1" s="72"/>
      <c r="R1" s="72"/>
      <c r="S1" s="72"/>
      <c r="T1" s="72"/>
      <c r="U1" s="72"/>
      <c r="V1" s="72"/>
      <c r="W1" s="72"/>
    </row>
    <row r="2" spans="1:23" ht="27" thickBot="1" x14ac:dyDescent="0.45">
      <c r="A2" s="72"/>
      <c r="B2" s="259" t="s">
        <v>487</v>
      </c>
      <c r="C2" s="260"/>
      <c r="D2" s="260"/>
      <c r="E2" s="260"/>
      <c r="F2" s="260"/>
      <c r="G2" s="261"/>
      <c r="H2" s="72"/>
      <c r="I2" s="72"/>
      <c r="J2" s="72"/>
      <c r="K2" s="72"/>
      <c r="L2" s="72"/>
      <c r="M2" s="72"/>
      <c r="N2" s="72"/>
      <c r="O2" s="72"/>
      <c r="P2" s="72"/>
      <c r="Q2" s="72"/>
      <c r="R2" s="72"/>
      <c r="S2" s="72"/>
      <c r="T2" s="72"/>
      <c r="U2" s="72"/>
      <c r="V2" s="72"/>
      <c r="W2" s="72"/>
    </row>
    <row r="3" spans="1:23" ht="15.75" thickBot="1" x14ac:dyDescent="0.3">
      <c r="A3" s="72"/>
      <c r="B3" s="72"/>
      <c r="C3" s="72"/>
      <c r="D3" s="72"/>
      <c r="E3" s="72"/>
      <c r="F3" s="72"/>
      <c r="G3" s="72"/>
      <c r="H3" s="72"/>
      <c r="I3" s="72"/>
      <c r="J3" s="72"/>
      <c r="K3" s="72"/>
      <c r="L3" s="72"/>
      <c r="M3" s="72"/>
      <c r="N3" s="72"/>
      <c r="O3" s="72"/>
      <c r="P3" s="72"/>
      <c r="Q3" s="72"/>
      <c r="R3" s="72"/>
      <c r="S3" s="72"/>
      <c r="T3" s="72"/>
      <c r="U3" s="72"/>
      <c r="V3" s="72"/>
      <c r="W3" s="72"/>
    </row>
    <row r="4" spans="1:23" ht="15.75" thickBot="1" x14ac:dyDescent="0.3">
      <c r="A4" s="72"/>
      <c r="B4" s="243" t="s">
        <v>592</v>
      </c>
      <c r="C4" s="245"/>
      <c r="D4" s="72"/>
      <c r="E4" s="72"/>
      <c r="F4" s="72"/>
      <c r="G4" s="72"/>
      <c r="H4" s="72"/>
      <c r="I4" s="72"/>
      <c r="J4" s="72"/>
      <c r="K4" s="72"/>
      <c r="L4" s="72"/>
      <c r="M4" s="72"/>
      <c r="N4" s="72"/>
      <c r="O4" s="72"/>
      <c r="P4" s="72"/>
      <c r="Q4" s="72"/>
      <c r="R4" s="72"/>
      <c r="S4" s="72"/>
      <c r="T4" s="72"/>
      <c r="U4" s="72"/>
      <c r="V4" s="72"/>
      <c r="W4" s="72"/>
    </row>
    <row r="5" spans="1:23" ht="15.75" thickBot="1" x14ac:dyDescent="0.3">
      <c r="A5" s="72"/>
      <c r="B5" s="12" t="s">
        <v>590</v>
      </c>
      <c r="C5" s="73" t="s">
        <v>593</v>
      </c>
      <c r="D5" s="97" t="s">
        <v>591</v>
      </c>
      <c r="E5" s="72"/>
      <c r="F5" s="72"/>
      <c r="G5" s="72"/>
      <c r="H5" s="72"/>
      <c r="I5" s="72"/>
      <c r="J5" s="72"/>
      <c r="K5" s="72"/>
      <c r="L5" s="72"/>
      <c r="M5" s="72"/>
      <c r="N5" s="72"/>
      <c r="O5" s="72"/>
      <c r="P5" s="72"/>
      <c r="Q5" s="72"/>
      <c r="R5" s="72"/>
      <c r="S5" s="72"/>
      <c r="T5" s="72"/>
      <c r="U5" s="72"/>
      <c r="V5" s="72"/>
      <c r="W5" s="72"/>
    </row>
    <row r="6" spans="1:23" x14ac:dyDescent="0.25">
      <c r="A6" s="72"/>
      <c r="B6" s="85" t="s">
        <v>167</v>
      </c>
      <c r="C6" s="94">
        <f>COUNTIF(D16:D44, "Pending")</f>
        <v>0</v>
      </c>
      <c r="D6" s="86">
        <f>SUM(C6/C13)</f>
        <v>0</v>
      </c>
      <c r="E6" s="72"/>
      <c r="F6" s="72"/>
      <c r="G6" s="72"/>
      <c r="H6" s="72"/>
      <c r="I6" s="72"/>
      <c r="J6" s="72"/>
      <c r="K6" s="72"/>
      <c r="L6" s="72"/>
      <c r="M6" s="72"/>
      <c r="N6" s="72"/>
      <c r="O6" s="72"/>
      <c r="P6" s="72"/>
      <c r="Q6" s="72"/>
      <c r="R6" s="72"/>
      <c r="S6" s="72"/>
      <c r="T6" s="72"/>
      <c r="U6" s="72"/>
      <c r="V6" s="72"/>
      <c r="W6" s="72"/>
    </row>
    <row r="7" spans="1:23" x14ac:dyDescent="0.25">
      <c r="A7" s="72"/>
      <c r="B7" s="5" t="s">
        <v>168</v>
      </c>
      <c r="C7" s="95">
        <f>COUNTIF(D16:D44, "Passed")</f>
        <v>7</v>
      </c>
      <c r="D7" s="87">
        <f>SUM(C7/C13)</f>
        <v>1</v>
      </c>
      <c r="E7" s="72"/>
      <c r="F7" s="72"/>
      <c r="G7" s="72"/>
      <c r="H7" s="72"/>
      <c r="I7" s="72"/>
      <c r="J7" s="72"/>
      <c r="K7" s="72"/>
      <c r="L7" s="72"/>
      <c r="M7" s="72"/>
      <c r="N7" s="72"/>
      <c r="O7" s="72"/>
      <c r="P7" s="72"/>
      <c r="Q7" s="72"/>
      <c r="R7" s="72"/>
      <c r="S7" s="72"/>
      <c r="T7" s="72"/>
      <c r="U7" s="72"/>
      <c r="V7" s="72"/>
      <c r="W7" s="72"/>
    </row>
    <row r="8" spans="1:23" x14ac:dyDescent="0.25">
      <c r="A8" s="72"/>
      <c r="B8" s="6" t="s">
        <v>169</v>
      </c>
      <c r="C8" s="95">
        <f>COUNTIF(D16:D44, "Failed")</f>
        <v>0</v>
      </c>
      <c r="D8" s="87">
        <f>SUM(C8/C13)</f>
        <v>0</v>
      </c>
      <c r="E8" s="72"/>
      <c r="F8" s="72"/>
      <c r="G8" s="72"/>
      <c r="H8" s="72"/>
      <c r="I8" s="72"/>
      <c r="J8" s="72"/>
      <c r="K8" s="72"/>
      <c r="L8" s="72"/>
      <c r="M8" s="72"/>
      <c r="N8" s="72"/>
      <c r="O8" s="72"/>
      <c r="P8" s="72"/>
      <c r="Q8" s="72"/>
      <c r="R8" s="72"/>
      <c r="S8" s="72"/>
      <c r="T8" s="72"/>
      <c r="U8" s="72"/>
      <c r="V8" s="72"/>
      <c r="W8" s="72"/>
    </row>
    <row r="9" spans="1:23" x14ac:dyDescent="0.25">
      <c r="A9" s="72"/>
      <c r="B9" s="7" t="s">
        <v>170</v>
      </c>
      <c r="C9" s="95">
        <f>COUNTIF(D16:D44, "Not Tested")</f>
        <v>0</v>
      </c>
      <c r="D9" s="87">
        <f>SUM(C9/C13)</f>
        <v>0</v>
      </c>
      <c r="E9" s="72"/>
      <c r="F9" s="72"/>
      <c r="G9" s="72"/>
      <c r="H9" s="72"/>
      <c r="I9" s="72"/>
      <c r="J9" s="72"/>
      <c r="K9" s="72"/>
      <c r="L9" s="72"/>
      <c r="M9" s="72"/>
      <c r="N9" s="72"/>
      <c r="O9" s="72"/>
      <c r="P9" s="72"/>
      <c r="Q9" s="72"/>
      <c r="R9" s="72"/>
      <c r="S9" s="72"/>
      <c r="T9" s="72"/>
      <c r="U9" s="72"/>
      <c r="V9" s="72"/>
      <c r="W9" s="72"/>
    </row>
    <row r="10" spans="1:23" x14ac:dyDescent="0.25">
      <c r="A10" s="72"/>
      <c r="B10" s="8" t="s">
        <v>171</v>
      </c>
      <c r="C10" s="95">
        <f>COUNTIF(D16:D44, "Blocked")</f>
        <v>0</v>
      </c>
      <c r="D10" s="87">
        <f>SUM(C10/C13)</f>
        <v>0</v>
      </c>
      <c r="E10" s="72"/>
      <c r="F10" s="72"/>
      <c r="G10" s="72"/>
      <c r="H10" s="72"/>
      <c r="I10" s="72"/>
      <c r="J10" s="72"/>
      <c r="K10" s="72"/>
      <c r="L10" s="72"/>
      <c r="M10" s="72"/>
      <c r="N10" s="72"/>
      <c r="O10" s="72"/>
      <c r="P10" s="72"/>
      <c r="Q10" s="72"/>
      <c r="R10" s="72"/>
      <c r="S10" s="72"/>
      <c r="T10" s="72"/>
      <c r="U10" s="72"/>
      <c r="V10" s="72"/>
      <c r="W10" s="72"/>
    </row>
    <row r="11" spans="1:23" x14ac:dyDescent="0.25">
      <c r="A11" s="72"/>
      <c r="B11" s="9" t="s">
        <v>172</v>
      </c>
      <c r="C11" s="95">
        <f>COUNTIF(D16:D44, "Not Implemented")</f>
        <v>0</v>
      </c>
      <c r="D11" s="87">
        <f>SUM(C11/C13)</f>
        <v>0</v>
      </c>
      <c r="E11" s="72"/>
      <c r="F11" s="72"/>
      <c r="G11" s="72"/>
      <c r="H11" s="72"/>
      <c r="I11" s="72"/>
      <c r="J11" s="72"/>
      <c r="K11" s="72"/>
      <c r="L11" s="72"/>
      <c r="M11" s="72"/>
      <c r="N11" s="72"/>
      <c r="O11" s="72"/>
      <c r="P11" s="72"/>
      <c r="Q11" s="72"/>
      <c r="R11" s="72"/>
      <c r="S11" s="72"/>
      <c r="T11" s="72"/>
      <c r="U11" s="72"/>
      <c r="V11" s="72"/>
      <c r="W11" s="72"/>
    </row>
    <row r="12" spans="1:23" ht="15.75" thickBot="1" x14ac:dyDescent="0.3">
      <c r="A12" s="72"/>
      <c r="B12" s="10" t="s">
        <v>173</v>
      </c>
      <c r="C12" s="96">
        <f>COUNTIF(D16:D44, "N/A")</f>
        <v>0</v>
      </c>
      <c r="D12" s="88">
        <f>SUM(C12/C13)</f>
        <v>0</v>
      </c>
      <c r="E12" s="72"/>
      <c r="F12" s="72"/>
      <c r="G12" s="72"/>
      <c r="H12" s="72"/>
      <c r="I12" s="72"/>
      <c r="J12" s="72"/>
      <c r="K12" s="72"/>
      <c r="L12" s="72"/>
      <c r="M12" s="72"/>
      <c r="N12" s="72"/>
      <c r="O12" s="72"/>
      <c r="P12" s="72"/>
      <c r="Q12" s="72"/>
      <c r="R12" s="72"/>
      <c r="S12" s="72"/>
      <c r="T12" s="72"/>
      <c r="U12" s="72"/>
      <c r="V12" s="72"/>
      <c r="W12" s="72"/>
    </row>
    <row r="13" spans="1:23" ht="15.75" thickBot="1" x14ac:dyDescent="0.3">
      <c r="A13" s="72"/>
      <c r="B13" s="12" t="s">
        <v>594</v>
      </c>
      <c r="C13" s="93">
        <f>SUM(C6:C12)</f>
        <v>7</v>
      </c>
      <c r="D13" s="72"/>
      <c r="E13" s="72"/>
      <c r="F13" s="72"/>
      <c r="G13" s="72"/>
      <c r="H13" s="72"/>
      <c r="I13" s="72"/>
      <c r="J13" s="72"/>
      <c r="K13" s="72"/>
      <c r="L13" s="72"/>
      <c r="M13" s="72"/>
      <c r="N13" s="72"/>
      <c r="O13" s="72"/>
      <c r="P13" s="72"/>
      <c r="Q13" s="72"/>
      <c r="R13" s="72"/>
      <c r="S13" s="72"/>
      <c r="T13" s="72"/>
      <c r="U13" s="72"/>
      <c r="V13" s="72"/>
      <c r="W13" s="72"/>
    </row>
    <row r="14" spans="1:23" ht="15.75" thickBot="1" x14ac:dyDescent="0.3">
      <c r="A14" s="72"/>
      <c r="B14" s="72"/>
      <c r="C14" s="72"/>
      <c r="D14" s="72"/>
      <c r="E14" s="72"/>
      <c r="F14" s="72"/>
      <c r="G14" s="72"/>
      <c r="H14" s="72"/>
      <c r="I14" s="72"/>
      <c r="J14" s="72"/>
      <c r="K14" s="72"/>
      <c r="L14" s="72"/>
      <c r="M14" s="72"/>
      <c r="N14" s="72"/>
      <c r="O14" s="72"/>
      <c r="P14" s="72"/>
      <c r="Q14" s="72"/>
      <c r="R14" s="72"/>
      <c r="S14" s="72"/>
      <c r="T14" s="72"/>
      <c r="U14" s="72"/>
      <c r="V14" s="72"/>
      <c r="W14" s="72"/>
    </row>
    <row r="15" spans="1:23" ht="15.75" thickBot="1" x14ac:dyDescent="0.3">
      <c r="A15" s="72"/>
      <c r="B15" s="13" t="s">
        <v>184</v>
      </c>
      <c r="C15" s="13" t="s">
        <v>174</v>
      </c>
      <c r="D15" s="12" t="s">
        <v>166</v>
      </c>
      <c r="E15" s="12" t="s">
        <v>595</v>
      </c>
      <c r="F15" s="12" t="s">
        <v>609</v>
      </c>
      <c r="G15" s="12" t="s">
        <v>175</v>
      </c>
      <c r="H15" s="72"/>
      <c r="I15" s="72"/>
      <c r="J15" s="72"/>
      <c r="K15" s="72"/>
      <c r="L15" s="72"/>
      <c r="M15" s="72"/>
      <c r="N15" s="72"/>
      <c r="O15" s="72"/>
      <c r="P15" s="72"/>
      <c r="Q15" s="72"/>
      <c r="R15" s="72"/>
      <c r="S15" s="72"/>
      <c r="T15" s="72"/>
      <c r="U15" s="72"/>
      <c r="V15" s="72"/>
      <c r="W15" s="72"/>
    </row>
    <row r="16" spans="1:23" ht="15.75" thickBot="1" x14ac:dyDescent="0.3">
      <c r="A16" s="72"/>
      <c r="B16" s="16" t="s">
        <v>518</v>
      </c>
      <c r="C16" s="16"/>
      <c r="D16" s="16"/>
      <c r="E16" s="16"/>
      <c r="F16" s="16"/>
      <c r="G16" s="17"/>
      <c r="H16" s="72"/>
      <c r="I16" s="72"/>
      <c r="J16" s="72"/>
      <c r="K16" s="72"/>
      <c r="L16" s="72"/>
      <c r="M16" s="72"/>
      <c r="N16" s="72"/>
      <c r="O16" s="72"/>
      <c r="P16" s="72"/>
      <c r="Q16" s="72"/>
      <c r="R16" s="72"/>
      <c r="S16" s="72"/>
      <c r="T16" s="72"/>
      <c r="U16" s="72"/>
      <c r="V16" s="72"/>
      <c r="W16" s="72"/>
    </row>
    <row r="17" spans="1:23" x14ac:dyDescent="0.25">
      <c r="A17" s="72"/>
      <c r="B17" s="89" t="s">
        <v>185</v>
      </c>
      <c r="C17" s="47" t="s">
        <v>79</v>
      </c>
      <c r="D17" s="51" t="s">
        <v>168</v>
      </c>
      <c r="E17" s="49"/>
      <c r="F17" s="49"/>
      <c r="G17" s="49"/>
      <c r="H17" s="72"/>
      <c r="I17" s="72"/>
      <c r="J17" s="72"/>
      <c r="K17" s="72"/>
      <c r="L17" s="72"/>
      <c r="M17" s="72"/>
      <c r="N17" s="72"/>
      <c r="O17" s="72"/>
      <c r="P17" s="72"/>
      <c r="Q17" s="72"/>
      <c r="R17" s="72"/>
      <c r="S17" s="72"/>
      <c r="T17" s="72"/>
      <c r="U17" s="72"/>
      <c r="V17" s="72"/>
      <c r="W17" s="72"/>
    </row>
    <row r="18" spans="1:23" x14ac:dyDescent="0.25">
      <c r="A18" s="72"/>
      <c r="B18" s="90" t="s">
        <v>192</v>
      </c>
      <c r="C18" s="33" t="s">
        <v>79</v>
      </c>
      <c r="D18" s="51" t="s">
        <v>168</v>
      </c>
      <c r="E18" s="49"/>
      <c r="F18" s="49"/>
      <c r="G18" s="40"/>
      <c r="H18" s="72"/>
      <c r="I18" s="72"/>
      <c r="J18" s="72"/>
      <c r="K18" s="72"/>
      <c r="L18" s="72"/>
      <c r="M18" s="72"/>
      <c r="N18" s="72"/>
      <c r="O18" s="72"/>
      <c r="P18" s="72"/>
      <c r="Q18" s="72"/>
      <c r="R18" s="72"/>
      <c r="S18" s="72"/>
      <c r="T18" s="72"/>
      <c r="U18" s="72"/>
      <c r="V18" s="72"/>
      <c r="W18" s="72"/>
    </row>
    <row r="19" spans="1:23" x14ac:dyDescent="0.25">
      <c r="A19" s="72"/>
      <c r="B19" s="90" t="s">
        <v>190</v>
      </c>
      <c r="C19" s="33" t="s">
        <v>79</v>
      </c>
      <c r="D19" s="51" t="s">
        <v>168</v>
      </c>
      <c r="E19" s="49"/>
      <c r="F19" s="49"/>
      <c r="G19" s="40"/>
      <c r="H19" s="72"/>
      <c r="I19" s="72"/>
      <c r="J19" s="72"/>
      <c r="K19" s="72"/>
      <c r="L19" s="72"/>
      <c r="M19" s="72"/>
      <c r="N19" s="72"/>
      <c r="O19" s="72"/>
      <c r="P19" s="72"/>
      <c r="Q19" s="72"/>
      <c r="R19" s="72"/>
      <c r="S19" s="72"/>
      <c r="T19" s="72"/>
      <c r="U19" s="72"/>
      <c r="V19" s="72"/>
      <c r="W19" s="72"/>
    </row>
    <row r="20" spans="1:23" ht="15.75" thickBot="1" x14ac:dyDescent="0.3">
      <c r="A20" s="72"/>
      <c r="B20" s="90" t="s">
        <v>191</v>
      </c>
      <c r="C20" s="33" t="s">
        <v>79</v>
      </c>
      <c r="D20" s="51" t="s">
        <v>168</v>
      </c>
      <c r="E20" s="49"/>
      <c r="F20" s="49"/>
      <c r="G20" s="40"/>
      <c r="H20" s="72"/>
      <c r="I20" s="72"/>
      <c r="J20" s="72"/>
      <c r="K20" s="72"/>
      <c r="L20" s="72"/>
      <c r="M20" s="72"/>
      <c r="N20" s="72"/>
      <c r="O20" s="72"/>
      <c r="P20" s="72"/>
      <c r="Q20" s="72"/>
      <c r="R20" s="72"/>
      <c r="S20" s="72"/>
      <c r="T20" s="72"/>
      <c r="U20" s="72"/>
      <c r="V20" s="72"/>
      <c r="W20" s="72"/>
    </row>
    <row r="21" spans="1:23" ht="15.75" thickBot="1" x14ac:dyDescent="0.3">
      <c r="A21" s="72"/>
      <c r="B21" s="16" t="s">
        <v>519</v>
      </c>
      <c r="C21" s="16"/>
      <c r="D21" s="16"/>
      <c r="E21" s="16"/>
      <c r="F21" s="16"/>
      <c r="G21" s="17"/>
      <c r="H21" s="72"/>
      <c r="I21" s="72"/>
      <c r="J21" s="72"/>
      <c r="K21" s="72"/>
      <c r="L21" s="72"/>
      <c r="M21" s="72"/>
      <c r="N21" s="72"/>
      <c r="O21" s="72"/>
      <c r="P21" s="72"/>
      <c r="Q21" s="72"/>
      <c r="R21" s="72"/>
      <c r="S21" s="72"/>
      <c r="T21" s="72"/>
      <c r="U21" s="72"/>
      <c r="V21" s="72"/>
      <c r="W21" s="72"/>
    </row>
    <row r="22" spans="1:23" ht="15.75" thickBot="1" x14ac:dyDescent="0.3">
      <c r="A22" s="72"/>
      <c r="B22" s="89" t="s">
        <v>186</v>
      </c>
      <c r="C22" s="47" t="s">
        <v>80</v>
      </c>
      <c r="D22" s="51" t="s">
        <v>168</v>
      </c>
      <c r="E22" s="49"/>
      <c r="F22" s="49"/>
      <c r="G22" s="49"/>
      <c r="H22" s="72"/>
      <c r="I22" s="72"/>
      <c r="J22" s="72"/>
      <c r="K22" s="72"/>
      <c r="L22" s="72"/>
      <c r="M22" s="72"/>
      <c r="N22" s="72"/>
      <c r="O22" s="72"/>
      <c r="P22" s="72"/>
      <c r="Q22" s="72"/>
      <c r="R22" s="72"/>
      <c r="S22" s="72"/>
      <c r="T22" s="72"/>
      <c r="U22" s="72"/>
      <c r="V22" s="72"/>
      <c r="W22" s="72"/>
    </row>
    <row r="23" spans="1:23" ht="15.75" thickBot="1" x14ac:dyDescent="0.3">
      <c r="A23" s="72"/>
      <c r="B23" s="16" t="s">
        <v>520</v>
      </c>
      <c r="C23" s="16"/>
      <c r="D23" s="16"/>
      <c r="E23" s="16"/>
      <c r="F23" s="16"/>
      <c r="G23" s="17"/>
      <c r="H23" s="72"/>
      <c r="I23" s="72"/>
      <c r="J23" s="72"/>
      <c r="K23" s="72"/>
      <c r="L23" s="72"/>
      <c r="M23" s="72"/>
      <c r="N23" s="72"/>
      <c r="O23" s="72"/>
      <c r="P23" s="72"/>
      <c r="Q23" s="72"/>
      <c r="R23" s="72"/>
      <c r="S23" s="72"/>
      <c r="T23" s="72"/>
      <c r="U23" s="72"/>
      <c r="V23" s="72"/>
      <c r="W23" s="72"/>
    </row>
    <row r="24" spans="1:23" ht="15.75" thickBot="1" x14ac:dyDescent="0.3">
      <c r="A24" s="72"/>
      <c r="B24" s="89" t="s">
        <v>193</v>
      </c>
      <c r="C24" s="47" t="s">
        <v>81</v>
      </c>
      <c r="D24" s="51" t="s">
        <v>168</v>
      </c>
      <c r="E24" s="49"/>
      <c r="F24" s="49"/>
      <c r="G24" s="49"/>
      <c r="H24" s="72"/>
      <c r="I24" s="72"/>
      <c r="J24" s="72"/>
      <c r="K24" s="72"/>
      <c r="L24" s="72"/>
      <c r="M24" s="72"/>
      <c r="N24" s="72"/>
      <c r="O24" s="72"/>
      <c r="P24" s="72"/>
      <c r="Q24" s="72"/>
      <c r="R24" s="72"/>
      <c r="S24" s="72"/>
      <c r="T24" s="72"/>
      <c r="U24" s="72"/>
      <c r="V24" s="72"/>
      <c r="W24" s="72"/>
    </row>
    <row r="25" spans="1:23" ht="15.75" thickBot="1" x14ac:dyDescent="0.3">
      <c r="A25" s="72"/>
      <c r="B25" s="16" t="s">
        <v>521</v>
      </c>
      <c r="C25" s="16"/>
      <c r="D25" s="16"/>
      <c r="E25" s="16"/>
      <c r="F25" s="16"/>
      <c r="G25" s="17"/>
      <c r="H25" s="72"/>
      <c r="I25" s="72"/>
      <c r="J25" s="72"/>
      <c r="K25" s="72"/>
      <c r="L25" s="72"/>
      <c r="M25" s="72"/>
      <c r="N25" s="72"/>
      <c r="O25" s="72"/>
      <c r="P25" s="72"/>
      <c r="Q25" s="72"/>
      <c r="R25" s="72"/>
      <c r="S25" s="72"/>
      <c r="T25" s="72"/>
      <c r="U25" s="72"/>
      <c r="V25" s="72"/>
      <c r="W25" s="72"/>
    </row>
    <row r="26" spans="1:23" ht="15.75" thickBot="1" x14ac:dyDescent="0.3">
      <c r="A26" s="72"/>
      <c r="B26" s="91" t="s">
        <v>187</v>
      </c>
      <c r="C26" s="52" t="s">
        <v>82</v>
      </c>
      <c r="D26" s="51" t="s">
        <v>168</v>
      </c>
      <c r="E26" s="49"/>
      <c r="F26" s="49"/>
      <c r="G26" s="53"/>
      <c r="H26" s="72"/>
      <c r="I26" s="72"/>
      <c r="J26" s="72"/>
      <c r="K26" s="72"/>
      <c r="L26" s="72"/>
      <c r="M26" s="72"/>
      <c r="N26" s="72"/>
      <c r="O26" s="72"/>
      <c r="P26" s="72"/>
      <c r="Q26" s="72"/>
      <c r="R26" s="72"/>
      <c r="S26" s="72"/>
      <c r="T26" s="72"/>
      <c r="U26" s="72"/>
      <c r="V26" s="72"/>
      <c r="W26" s="72"/>
    </row>
    <row r="27" spans="1:23" x14ac:dyDescent="0.25">
      <c r="A27" s="72"/>
      <c r="B27" s="72"/>
      <c r="C27" s="72"/>
      <c r="D27" s="72"/>
      <c r="E27" s="72"/>
      <c r="F27" s="72"/>
      <c r="G27" s="72"/>
      <c r="H27" s="72"/>
      <c r="I27" s="72"/>
      <c r="J27" s="72"/>
      <c r="K27" s="72"/>
      <c r="L27" s="72"/>
      <c r="M27" s="72"/>
      <c r="N27" s="72"/>
      <c r="O27" s="72"/>
      <c r="P27" s="72"/>
      <c r="Q27" s="72"/>
      <c r="R27" s="72"/>
      <c r="S27" s="72"/>
      <c r="T27" s="72"/>
      <c r="U27" s="72"/>
      <c r="V27" s="72"/>
      <c r="W27" s="72"/>
    </row>
    <row r="28" spans="1:23" x14ac:dyDescent="0.25">
      <c r="A28" s="72"/>
      <c r="B28" s="72"/>
      <c r="C28" s="72"/>
      <c r="D28" s="72"/>
      <c r="E28" s="72"/>
      <c r="F28" s="72"/>
      <c r="G28" s="72"/>
      <c r="H28" s="72"/>
      <c r="I28" s="72"/>
      <c r="J28" s="72"/>
      <c r="K28" s="72"/>
      <c r="L28" s="72"/>
      <c r="M28" s="72"/>
      <c r="N28" s="72"/>
      <c r="O28" s="72"/>
      <c r="P28" s="72"/>
      <c r="Q28" s="72"/>
      <c r="R28" s="72"/>
      <c r="S28" s="72"/>
      <c r="T28" s="72"/>
      <c r="U28" s="72"/>
      <c r="V28" s="72"/>
      <c r="W28" s="72"/>
    </row>
    <row r="29" spans="1:23" x14ac:dyDescent="0.25">
      <c r="A29" s="72"/>
      <c r="B29" s="72"/>
      <c r="C29" s="72"/>
      <c r="D29" s="72"/>
      <c r="E29" s="72"/>
      <c r="F29" s="72"/>
      <c r="G29" s="72"/>
      <c r="H29" s="72"/>
      <c r="I29" s="72"/>
      <c r="J29" s="72"/>
      <c r="K29" s="72"/>
      <c r="L29" s="72"/>
      <c r="M29" s="72"/>
      <c r="N29" s="72"/>
      <c r="O29" s="72"/>
      <c r="P29" s="72"/>
      <c r="Q29" s="72"/>
      <c r="R29" s="72"/>
      <c r="S29" s="72"/>
      <c r="T29" s="72"/>
      <c r="U29" s="72"/>
      <c r="V29" s="72"/>
      <c r="W29" s="72"/>
    </row>
    <row r="30" spans="1:23" x14ac:dyDescent="0.25">
      <c r="A30" s="72"/>
      <c r="B30" s="72"/>
      <c r="C30" s="72"/>
      <c r="D30" s="72"/>
      <c r="E30" s="72"/>
      <c r="F30" s="72"/>
      <c r="G30" s="72"/>
      <c r="H30" s="72"/>
      <c r="I30" s="72"/>
      <c r="J30" s="72"/>
      <c r="K30" s="72"/>
      <c r="L30" s="72"/>
      <c r="M30" s="72"/>
      <c r="N30" s="72"/>
      <c r="O30" s="72"/>
      <c r="P30" s="72"/>
      <c r="Q30" s="72"/>
      <c r="R30" s="72"/>
      <c r="S30" s="72"/>
      <c r="T30" s="72"/>
      <c r="U30" s="72"/>
      <c r="V30" s="72"/>
      <c r="W30" s="72"/>
    </row>
    <row r="31" spans="1:23" x14ac:dyDescent="0.25">
      <c r="A31" s="72"/>
      <c r="B31" s="72"/>
      <c r="C31" s="72"/>
      <c r="D31" s="72"/>
      <c r="E31" s="72"/>
      <c r="F31" s="72"/>
      <c r="G31" s="72"/>
      <c r="H31" s="72"/>
      <c r="I31" s="72"/>
      <c r="J31" s="72"/>
      <c r="K31" s="72"/>
      <c r="L31" s="72"/>
      <c r="M31" s="72"/>
      <c r="N31" s="72"/>
      <c r="O31" s="72"/>
      <c r="P31" s="72"/>
      <c r="Q31" s="72"/>
      <c r="R31" s="72"/>
      <c r="S31" s="72"/>
      <c r="T31" s="72"/>
      <c r="U31" s="72"/>
      <c r="V31" s="72"/>
      <c r="W31" s="72"/>
    </row>
    <row r="32" spans="1:23" x14ac:dyDescent="0.25">
      <c r="A32" s="72"/>
      <c r="B32" s="72"/>
      <c r="C32" s="72"/>
      <c r="D32" s="72"/>
      <c r="E32" s="72"/>
      <c r="F32" s="72"/>
      <c r="G32" s="72"/>
      <c r="H32" s="72"/>
      <c r="I32" s="72"/>
      <c r="J32" s="72"/>
      <c r="K32" s="72"/>
      <c r="L32" s="72"/>
      <c r="M32" s="72"/>
      <c r="N32" s="72"/>
      <c r="O32" s="72"/>
      <c r="P32" s="72"/>
      <c r="Q32" s="72"/>
      <c r="R32" s="72"/>
      <c r="S32" s="72"/>
      <c r="T32" s="72"/>
      <c r="U32" s="72"/>
      <c r="V32" s="72"/>
      <c r="W32" s="72"/>
    </row>
    <row r="33" spans="1:23" x14ac:dyDescent="0.25">
      <c r="A33" s="72"/>
      <c r="B33" s="72"/>
      <c r="C33" s="72"/>
      <c r="D33" s="72"/>
      <c r="E33" s="72"/>
      <c r="F33" s="72"/>
      <c r="G33" s="72"/>
      <c r="H33" s="72"/>
      <c r="I33" s="72"/>
      <c r="J33" s="72"/>
      <c r="K33" s="72"/>
      <c r="L33" s="72"/>
      <c r="M33" s="72"/>
      <c r="N33" s="72"/>
      <c r="O33" s="72"/>
      <c r="P33" s="72"/>
      <c r="Q33" s="72"/>
      <c r="R33" s="72"/>
      <c r="S33" s="72"/>
      <c r="T33" s="72"/>
      <c r="U33" s="72"/>
      <c r="V33" s="72"/>
      <c r="W33" s="72"/>
    </row>
    <row r="34" spans="1:23" x14ac:dyDescent="0.25">
      <c r="A34" s="72"/>
      <c r="B34" s="72"/>
      <c r="C34" s="72"/>
      <c r="D34" s="72"/>
      <c r="E34" s="72"/>
      <c r="F34" s="72"/>
      <c r="G34" s="72"/>
      <c r="H34" s="72"/>
      <c r="I34" s="72"/>
      <c r="J34" s="72"/>
      <c r="K34" s="72"/>
      <c r="L34" s="72"/>
      <c r="M34" s="72"/>
      <c r="N34" s="72"/>
      <c r="O34" s="72"/>
      <c r="P34" s="72"/>
      <c r="Q34" s="72"/>
      <c r="R34" s="72"/>
      <c r="S34" s="72"/>
      <c r="T34" s="72"/>
      <c r="U34" s="72"/>
      <c r="V34" s="72"/>
      <c r="W34" s="72"/>
    </row>
    <row r="35" spans="1:23" x14ac:dyDescent="0.25">
      <c r="A35" s="72"/>
      <c r="B35" s="72"/>
      <c r="C35" s="72"/>
      <c r="D35" s="72"/>
      <c r="E35" s="72"/>
      <c r="F35" s="72"/>
      <c r="G35" s="72"/>
      <c r="H35" s="72"/>
      <c r="I35" s="72"/>
      <c r="J35" s="72"/>
      <c r="K35" s="72"/>
      <c r="L35" s="72"/>
      <c r="M35" s="72"/>
      <c r="N35" s="72"/>
      <c r="O35" s="72"/>
      <c r="P35" s="72"/>
      <c r="Q35" s="72"/>
      <c r="R35" s="72"/>
      <c r="S35" s="72"/>
      <c r="T35" s="72"/>
      <c r="U35" s="72"/>
      <c r="V35" s="72"/>
      <c r="W35" s="72"/>
    </row>
    <row r="36" spans="1:23" x14ac:dyDescent="0.25">
      <c r="A36" s="72"/>
      <c r="B36" s="72"/>
      <c r="C36" s="72"/>
      <c r="D36" s="72"/>
      <c r="E36" s="72"/>
      <c r="F36" s="72"/>
      <c r="G36" s="72"/>
      <c r="H36" s="72"/>
      <c r="I36" s="72"/>
      <c r="J36" s="72"/>
      <c r="K36" s="72"/>
      <c r="L36" s="72"/>
      <c r="M36" s="72"/>
      <c r="N36" s="72"/>
      <c r="O36" s="72"/>
      <c r="P36" s="72"/>
      <c r="Q36" s="72"/>
      <c r="R36" s="72"/>
      <c r="S36" s="72"/>
      <c r="T36" s="72"/>
      <c r="U36" s="72"/>
      <c r="V36" s="72"/>
      <c r="W36" s="72"/>
    </row>
    <row r="37" spans="1:23" x14ac:dyDescent="0.25">
      <c r="A37" s="72"/>
      <c r="B37" s="72"/>
      <c r="C37" s="72"/>
      <c r="D37" s="72"/>
      <c r="E37" s="72"/>
      <c r="F37" s="72"/>
      <c r="G37" s="72"/>
      <c r="H37" s="72"/>
      <c r="I37" s="72"/>
      <c r="J37" s="72"/>
      <c r="K37" s="72"/>
      <c r="L37" s="72"/>
      <c r="M37" s="72"/>
      <c r="N37" s="72"/>
      <c r="O37" s="72"/>
      <c r="P37" s="72"/>
      <c r="Q37" s="72"/>
      <c r="R37" s="72"/>
      <c r="S37" s="72"/>
      <c r="T37" s="72"/>
      <c r="U37" s="72"/>
      <c r="V37" s="72"/>
      <c r="W37" s="72"/>
    </row>
    <row r="38" spans="1:23" x14ac:dyDescent="0.25">
      <c r="A38" s="72"/>
      <c r="B38" s="72"/>
      <c r="C38" s="72"/>
      <c r="D38" s="72"/>
      <c r="E38" s="72"/>
      <c r="F38" s="72"/>
      <c r="G38" s="72"/>
      <c r="H38" s="72"/>
      <c r="I38" s="72"/>
      <c r="J38" s="72"/>
      <c r="K38" s="72"/>
      <c r="L38" s="72"/>
      <c r="M38" s="72"/>
      <c r="N38" s="72"/>
      <c r="O38" s="72"/>
      <c r="P38" s="72"/>
      <c r="Q38" s="72"/>
      <c r="R38" s="72"/>
      <c r="S38" s="72"/>
      <c r="T38" s="72"/>
      <c r="U38" s="72"/>
      <c r="V38" s="72"/>
      <c r="W38" s="72"/>
    </row>
    <row r="39" spans="1:23" x14ac:dyDescent="0.25">
      <c r="A39" s="72"/>
      <c r="B39" s="72"/>
      <c r="C39" s="72"/>
      <c r="D39" s="72"/>
      <c r="E39" s="72"/>
      <c r="F39" s="72"/>
      <c r="G39" s="72"/>
      <c r="H39" s="72"/>
      <c r="I39" s="72"/>
      <c r="J39" s="72"/>
      <c r="K39" s="72"/>
      <c r="L39" s="72"/>
      <c r="M39" s="72"/>
      <c r="N39" s="72"/>
      <c r="O39" s="72"/>
      <c r="P39" s="72"/>
      <c r="Q39" s="72"/>
      <c r="R39" s="72"/>
      <c r="S39" s="72"/>
      <c r="T39" s="72"/>
      <c r="U39" s="72"/>
      <c r="V39" s="72"/>
      <c r="W39" s="72"/>
    </row>
    <row r="40" spans="1:23" x14ac:dyDescent="0.25">
      <c r="A40" s="72"/>
      <c r="B40" s="72"/>
      <c r="C40" s="72"/>
      <c r="D40" s="72"/>
      <c r="E40" s="72"/>
      <c r="F40" s="72"/>
      <c r="G40" s="72"/>
      <c r="H40" s="72"/>
      <c r="I40" s="72"/>
      <c r="J40" s="72"/>
      <c r="K40" s="72"/>
      <c r="L40" s="72"/>
      <c r="M40" s="72"/>
      <c r="N40" s="72"/>
      <c r="O40" s="72"/>
      <c r="P40" s="72"/>
      <c r="Q40" s="72"/>
      <c r="R40" s="72"/>
      <c r="S40" s="72"/>
      <c r="T40" s="72"/>
      <c r="U40" s="72"/>
      <c r="V40" s="72"/>
      <c r="W40" s="72"/>
    </row>
    <row r="41" spans="1:23" x14ac:dyDescent="0.25">
      <c r="A41" s="72"/>
      <c r="B41" s="72"/>
      <c r="C41" s="72"/>
      <c r="D41" s="72"/>
      <c r="E41" s="72"/>
      <c r="F41" s="72"/>
      <c r="G41" s="72"/>
      <c r="H41" s="72"/>
      <c r="I41" s="72"/>
      <c r="J41" s="72"/>
      <c r="K41" s="72"/>
      <c r="L41" s="72"/>
      <c r="M41" s="72"/>
      <c r="N41" s="72"/>
      <c r="O41" s="72"/>
      <c r="P41" s="72"/>
      <c r="Q41" s="72"/>
      <c r="R41" s="72"/>
      <c r="S41" s="72"/>
      <c r="T41" s="72"/>
      <c r="U41" s="72"/>
      <c r="V41" s="72"/>
      <c r="W41" s="72"/>
    </row>
    <row r="42" spans="1:23" x14ac:dyDescent="0.25">
      <c r="A42" s="72"/>
      <c r="B42" s="72"/>
      <c r="C42" s="72"/>
      <c r="D42" s="72"/>
      <c r="E42" s="72"/>
      <c r="F42" s="72"/>
      <c r="G42" s="72"/>
      <c r="H42" s="72"/>
      <c r="I42" s="72"/>
      <c r="J42" s="72"/>
      <c r="K42" s="72"/>
      <c r="L42" s="72"/>
      <c r="M42" s="72"/>
      <c r="N42" s="72"/>
      <c r="O42" s="72"/>
      <c r="P42" s="72"/>
      <c r="Q42" s="72"/>
      <c r="R42" s="72"/>
      <c r="S42" s="72"/>
      <c r="T42" s="72"/>
      <c r="U42" s="72"/>
      <c r="V42" s="72"/>
      <c r="W42" s="72"/>
    </row>
    <row r="43" spans="1:23" x14ac:dyDescent="0.25">
      <c r="A43" s="72"/>
      <c r="B43" s="72"/>
      <c r="C43" s="72"/>
      <c r="D43" s="72"/>
      <c r="E43" s="72"/>
      <c r="F43" s="72"/>
      <c r="G43" s="72"/>
      <c r="H43" s="72"/>
      <c r="I43" s="72"/>
      <c r="J43" s="72"/>
      <c r="K43" s="72"/>
      <c r="L43" s="72"/>
      <c r="M43" s="72"/>
      <c r="N43" s="72"/>
      <c r="O43" s="72"/>
      <c r="P43" s="72"/>
      <c r="Q43" s="72"/>
      <c r="R43" s="72"/>
      <c r="S43" s="72"/>
      <c r="T43" s="72"/>
      <c r="U43" s="72"/>
      <c r="V43" s="72"/>
      <c r="W43" s="72"/>
    </row>
    <row r="44" spans="1:23" x14ac:dyDescent="0.25">
      <c r="A44" s="72"/>
      <c r="B44" s="72"/>
      <c r="C44" s="72"/>
      <c r="D44" s="72"/>
      <c r="E44" s="72"/>
      <c r="F44" s="72"/>
      <c r="G44" s="72"/>
      <c r="H44" s="72"/>
      <c r="I44" s="72"/>
      <c r="J44" s="72"/>
      <c r="K44" s="72"/>
      <c r="L44" s="72"/>
      <c r="M44" s="72"/>
      <c r="N44" s="72"/>
      <c r="O44" s="72"/>
      <c r="P44" s="72"/>
      <c r="Q44" s="72"/>
      <c r="R44" s="72"/>
      <c r="S44" s="72"/>
      <c r="T44" s="72"/>
      <c r="U44" s="72"/>
      <c r="V44" s="72"/>
      <c r="W44" s="72"/>
    </row>
  </sheetData>
  <mergeCells count="2">
    <mergeCell ref="B2:G2"/>
    <mergeCell ref="B4:C4"/>
  </mergeCells>
  <conditionalFormatting sqref="D17 D22 D24 D26">
    <cfRule type="cellIs" dxfId="342" priority="36" operator="equal">
      <formula>"Not Implemented"</formula>
    </cfRule>
    <cfRule type="cellIs" dxfId="341" priority="37" operator="equal">
      <formula>"N/A"</formula>
    </cfRule>
    <cfRule type="cellIs" dxfId="340" priority="38" operator="equal">
      <formula>"Blocked"</formula>
    </cfRule>
    <cfRule type="cellIs" dxfId="339" priority="39" operator="equal">
      <formula>"Not Tested"</formula>
    </cfRule>
    <cfRule type="cellIs" dxfId="338" priority="40" operator="equal">
      <formula>"Failed"</formula>
    </cfRule>
    <cfRule type="cellIs" dxfId="337" priority="41" operator="equal">
      <formula>"Passed"</formula>
    </cfRule>
    <cfRule type="cellIs" dxfId="336" priority="42" operator="equal">
      <formula>"Pending"</formula>
    </cfRule>
  </conditionalFormatting>
  <conditionalFormatting sqref="D20">
    <cfRule type="cellIs" dxfId="335" priority="8" operator="equal">
      <formula>"Not Implemented"</formula>
    </cfRule>
    <cfRule type="cellIs" dxfId="334" priority="9" operator="equal">
      <formula>"N/A"</formula>
    </cfRule>
    <cfRule type="cellIs" dxfId="333" priority="10" operator="equal">
      <formula>"Blocked"</formula>
    </cfRule>
    <cfRule type="cellIs" dxfId="332" priority="11" operator="equal">
      <formula>"Not Tested"</formula>
    </cfRule>
    <cfRule type="cellIs" dxfId="331" priority="12" operator="equal">
      <formula>"Failed"</formula>
    </cfRule>
    <cfRule type="cellIs" dxfId="330" priority="13" operator="equal">
      <formula>"Passed"</formula>
    </cfRule>
    <cfRule type="cellIs" dxfId="329" priority="14" operator="equal">
      <formula>"Pending"</formula>
    </cfRule>
  </conditionalFormatting>
  <conditionalFormatting sqref="D18:D19">
    <cfRule type="cellIs" dxfId="328" priority="1" operator="equal">
      <formula>"Not Implemented"</formula>
    </cfRule>
    <cfRule type="cellIs" dxfId="327" priority="2" operator="equal">
      <formula>"N/A"</formula>
    </cfRule>
    <cfRule type="cellIs" dxfId="326" priority="3" operator="equal">
      <formula>"Blocked"</formula>
    </cfRule>
    <cfRule type="cellIs" dxfId="325" priority="4" operator="equal">
      <formula>"Not Tested"</formula>
    </cfRule>
    <cfRule type="cellIs" dxfId="324" priority="5" operator="equal">
      <formula>"Failed"</formula>
    </cfRule>
    <cfRule type="cellIs" dxfId="323" priority="6" operator="equal">
      <formula>"Passed"</formula>
    </cfRule>
    <cfRule type="cellIs" dxfId="322" priority="7" operator="equal">
      <formula>"Pending"</formula>
    </cfRule>
  </conditionalFormatting>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F70140C1-E018-45B1-ACD7-107FB495868B}">
          <x14:formula1>
            <xm:f>Variables!$B$4:$B$12</xm:f>
          </x14:formula1>
          <xm:sqref>D24 D17:D20 D22 D26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5FEA11-5503-4EC9-A57C-72C37DCA0891}">
  <sheetPr>
    <tabColor theme="4" tint="0.59999389629810485"/>
  </sheetPr>
  <dimension ref="A1:T94"/>
  <sheetViews>
    <sheetView workbookViewId="0">
      <selection activeCell="D79" sqref="D79:D88"/>
    </sheetView>
  </sheetViews>
  <sheetFormatPr defaultRowHeight="15" x14ac:dyDescent="0.25"/>
  <cols>
    <col min="2" max="2" width="17" bestFit="1" customWidth="1"/>
    <col min="3" max="3" width="47.140625" bestFit="1" customWidth="1"/>
    <col min="4" max="5" width="13.85546875" customWidth="1"/>
    <col min="6" max="6" width="64.28515625" customWidth="1"/>
  </cols>
  <sheetData>
    <row r="1" spans="1:20" ht="15.75" thickBot="1" x14ac:dyDescent="0.3">
      <c r="A1" s="72"/>
      <c r="B1" s="72"/>
      <c r="C1" s="72"/>
      <c r="D1" s="72"/>
      <c r="E1" s="72"/>
      <c r="F1" s="72"/>
      <c r="G1" s="72"/>
      <c r="H1" s="72"/>
      <c r="I1" s="72"/>
      <c r="J1" s="72"/>
      <c r="K1" s="72"/>
      <c r="L1" s="72"/>
      <c r="M1" s="72"/>
      <c r="N1" s="72"/>
      <c r="O1" s="72"/>
      <c r="P1" s="72"/>
      <c r="Q1" s="72"/>
      <c r="R1" s="72"/>
      <c r="S1" s="72"/>
      <c r="T1" s="72"/>
    </row>
    <row r="2" spans="1:20" ht="27" thickBot="1" x14ac:dyDescent="0.45">
      <c r="A2" s="72"/>
      <c r="B2" s="262" t="s">
        <v>488</v>
      </c>
      <c r="C2" s="263"/>
      <c r="D2" s="263"/>
      <c r="E2" s="263"/>
      <c r="F2" s="264"/>
      <c r="G2" s="72"/>
      <c r="H2" s="72"/>
      <c r="I2" s="72"/>
      <c r="J2" s="72"/>
      <c r="K2" s="72"/>
      <c r="L2" s="72"/>
      <c r="M2" s="72"/>
      <c r="N2" s="72"/>
      <c r="O2" s="72"/>
      <c r="P2" s="72"/>
      <c r="Q2" s="72"/>
      <c r="R2" s="72"/>
      <c r="S2" s="72"/>
      <c r="T2" s="72"/>
    </row>
    <row r="3" spans="1:20" ht="15.75" thickBot="1" x14ac:dyDescent="0.3">
      <c r="A3" s="72"/>
      <c r="B3" s="72"/>
      <c r="C3" s="72"/>
      <c r="D3" s="72"/>
      <c r="E3" s="72"/>
      <c r="F3" s="72"/>
      <c r="G3" s="72"/>
      <c r="H3" s="72"/>
      <c r="I3" s="72"/>
      <c r="J3" s="72"/>
      <c r="K3" s="72"/>
      <c r="L3" s="72"/>
      <c r="M3" s="72"/>
      <c r="N3" s="72"/>
      <c r="O3" s="72"/>
      <c r="P3" s="72"/>
      <c r="Q3" s="72"/>
      <c r="R3" s="72"/>
      <c r="S3" s="72"/>
      <c r="T3" s="72"/>
    </row>
    <row r="4" spans="1:20" ht="15.75" thickBot="1" x14ac:dyDescent="0.3">
      <c r="A4" s="72"/>
      <c r="B4" s="243" t="s">
        <v>592</v>
      </c>
      <c r="C4" s="245"/>
      <c r="D4" s="72"/>
      <c r="E4" s="72"/>
      <c r="F4" s="72"/>
      <c r="G4" s="72"/>
      <c r="H4" s="72"/>
      <c r="I4" s="72"/>
      <c r="J4" s="72"/>
      <c r="K4" s="72"/>
      <c r="L4" s="72"/>
      <c r="M4" s="72"/>
      <c r="N4" s="72"/>
      <c r="O4" s="72"/>
      <c r="P4" s="72"/>
      <c r="Q4" s="72"/>
      <c r="R4" s="72"/>
      <c r="S4" s="72"/>
      <c r="T4" s="72"/>
    </row>
    <row r="5" spans="1:20" ht="15.75" thickBot="1" x14ac:dyDescent="0.3">
      <c r="A5" s="72"/>
      <c r="B5" s="12" t="s">
        <v>590</v>
      </c>
      <c r="C5" s="77" t="s">
        <v>593</v>
      </c>
      <c r="D5" s="97" t="s">
        <v>591</v>
      </c>
      <c r="E5" s="72"/>
      <c r="F5" s="72"/>
      <c r="G5" s="72"/>
      <c r="H5" s="72"/>
      <c r="I5" s="72"/>
      <c r="J5" s="72"/>
      <c r="K5" s="72"/>
      <c r="L5" s="72"/>
      <c r="M5" s="72"/>
      <c r="N5" s="72"/>
      <c r="O5" s="72"/>
      <c r="P5" s="72"/>
      <c r="Q5" s="72"/>
      <c r="R5" s="72"/>
      <c r="S5" s="72"/>
      <c r="T5" s="72"/>
    </row>
    <row r="6" spans="1:20" x14ac:dyDescent="0.25">
      <c r="A6" s="72"/>
      <c r="B6" s="85" t="s">
        <v>167</v>
      </c>
      <c r="C6" s="94">
        <f>COUNTIF(D17:D94, "Pending")</f>
        <v>0</v>
      </c>
      <c r="D6" s="86">
        <f>SUM(C6/C13)</f>
        <v>0</v>
      </c>
      <c r="E6" s="72"/>
      <c r="F6" s="72"/>
      <c r="G6" s="72"/>
      <c r="H6" s="72"/>
      <c r="I6" s="72"/>
      <c r="J6" s="72"/>
      <c r="K6" s="72"/>
      <c r="L6" s="72"/>
      <c r="M6" s="72"/>
      <c r="N6" s="72"/>
      <c r="O6" s="72"/>
      <c r="P6" s="72"/>
      <c r="Q6" s="72"/>
      <c r="R6" s="72"/>
      <c r="S6" s="72"/>
      <c r="T6" s="72"/>
    </row>
    <row r="7" spans="1:20" x14ac:dyDescent="0.25">
      <c r="A7" s="72"/>
      <c r="B7" s="5" t="s">
        <v>168</v>
      </c>
      <c r="C7" s="95">
        <f>COUNTIF(D17:D94, "Passed")</f>
        <v>66</v>
      </c>
      <c r="D7" s="87">
        <f>SUM(C7/C13)</f>
        <v>0.95652173913043481</v>
      </c>
      <c r="E7" s="72"/>
      <c r="F7" s="72"/>
      <c r="G7" s="72"/>
      <c r="H7" s="72"/>
      <c r="I7" s="72"/>
      <c r="J7" s="72"/>
      <c r="K7" s="72"/>
      <c r="L7" s="72"/>
      <c r="M7" s="72"/>
      <c r="N7" s="72"/>
      <c r="O7" s="72"/>
      <c r="P7" s="72"/>
      <c r="Q7" s="72"/>
      <c r="R7" s="72"/>
      <c r="S7" s="72"/>
      <c r="T7" s="72"/>
    </row>
    <row r="8" spans="1:20" x14ac:dyDescent="0.25">
      <c r="A8" s="72"/>
      <c r="B8" s="6" t="s">
        <v>169</v>
      </c>
      <c r="C8" s="95">
        <f>COUNTIF(D17:D94, "Failed")</f>
        <v>0</v>
      </c>
      <c r="D8" s="87">
        <f>SUM(C8/C13)</f>
        <v>0</v>
      </c>
      <c r="E8" s="72"/>
      <c r="F8" s="72"/>
      <c r="G8" s="72"/>
      <c r="H8" s="72"/>
      <c r="I8" s="72"/>
      <c r="J8" s="72"/>
      <c r="K8" s="72"/>
      <c r="L8" s="72"/>
      <c r="M8" s="72"/>
      <c r="N8" s="72"/>
      <c r="O8" s="72"/>
      <c r="P8" s="72"/>
      <c r="Q8" s="72"/>
      <c r="R8" s="72"/>
      <c r="S8" s="72"/>
      <c r="T8" s="72"/>
    </row>
    <row r="9" spans="1:20" x14ac:dyDescent="0.25">
      <c r="A9" s="72"/>
      <c r="B9" s="7" t="s">
        <v>170</v>
      </c>
      <c r="C9" s="95">
        <f>COUNTIF(D17:D94, "Not Tested")</f>
        <v>0</v>
      </c>
      <c r="D9" s="87">
        <f>SUM(C9/C13)</f>
        <v>0</v>
      </c>
      <c r="E9" s="72"/>
      <c r="F9" s="72"/>
      <c r="G9" s="72"/>
      <c r="H9" s="72"/>
      <c r="I9" s="72"/>
      <c r="J9" s="72"/>
      <c r="K9" s="72"/>
      <c r="L9" s="72"/>
      <c r="M9" s="72"/>
      <c r="N9" s="72"/>
      <c r="O9" s="72"/>
      <c r="P9" s="72"/>
      <c r="Q9" s="72"/>
      <c r="R9" s="72"/>
      <c r="S9" s="72"/>
      <c r="T9" s="72"/>
    </row>
    <row r="10" spans="1:20" x14ac:dyDescent="0.25">
      <c r="A10" s="72"/>
      <c r="B10" s="8" t="s">
        <v>171</v>
      </c>
      <c r="C10" s="95">
        <f>COUNTIF(D17:D94, "Blocked")</f>
        <v>0</v>
      </c>
      <c r="D10" s="87">
        <f>SUM(C10/C13)</f>
        <v>0</v>
      </c>
      <c r="E10" s="72"/>
      <c r="F10" s="72"/>
      <c r="G10" s="72"/>
      <c r="H10" s="72"/>
      <c r="I10" s="72"/>
      <c r="J10" s="72"/>
      <c r="K10" s="72"/>
      <c r="L10" s="72"/>
      <c r="M10" s="72"/>
      <c r="N10" s="72"/>
      <c r="O10" s="72"/>
      <c r="P10" s="72"/>
      <c r="Q10" s="72"/>
      <c r="R10" s="72"/>
      <c r="S10" s="72"/>
      <c r="T10" s="72"/>
    </row>
    <row r="11" spans="1:20" x14ac:dyDescent="0.25">
      <c r="A11" s="72"/>
      <c r="B11" s="9" t="s">
        <v>172</v>
      </c>
      <c r="C11" s="95">
        <f>COUNTIF(D17:D94, "Not Implemented")</f>
        <v>0</v>
      </c>
      <c r="D11" s="87">
        <f>SUM(C11/C13)</f>
        <v>0</v>
      </c>
      <c r="E11" s="72"/>
      <c r="F11" s="72"/>
      <c r="G11" s="72"/>
      <c r="H11" s="72"/>
      <c r="I11" s="72"/>
      <c r="J11" s="72"/>
      <c r="K11" s="72"/>
      <c r="L11" s="72"/>
      <c r="M11" s="72"/>
      <c r="N11" s="72"/>
      <c r="O11" s="72"/>
      <c r="P11" s="72"/>
      <c r="Q11" s="72"/>
      <c r="R11" s="72"/>
      <c r="S11" s="72"/>
      <c r="T11" s="72"/>
    </row>
    <row r="12" spans="1:20" ht="15.75" thickBot="1" x14ac:dyDescent="0.3">
      <c r="A12" s="72"/>
      <c r="B12" s="10" t="s">
        <v>173</v>
      </c>
      <c r="C12" s="96">
        <f>COUNTIF(D17:D94, "N/A")</f>
        <v>3</v>
      </c>
      <c r="D12" s="88">
        <f>SUM(C12/C13)</f>
        <v>4.3478260869565216E-2</v>
      </c>
      <c r="E12" s="72"/>
      <c r="F12" s="72"/>
      <c r="G12" s="72"/>
      <c r="H12" s="72"/>
      <c r="I12" s="72"/>
      <c r="J12" s="72"/>
      <c r="K12" s="72"/>
      <c r="L12" s="72"/>
      <c r="M12" s="72"/>
      <c r="N12" s="72"/>
      <c r="O12" s="72"/>
      <c r="P12" s="72"/>
      <c r="Q12" s="72"/>
      <c r="R12" s="72"/>
      <c r="S12" s="72"/>
      <c r="T12" s="72"/>
    </row>
    <row r="13" spans="1:20" ht="15.75" thickBot="1" x14ac:dyDescent="0.3">
      <c r="A13" s="72"/>
      <c r="B13" s="12" t="s">
        <v>594</v>
      </c>
      <c r="C13" s="93">
        <f>SUM(C6:C12)</f>
        <v>69</v>
      </c>
      <c r="D13" s="72"/>
      <c r="E13" s="72"/>
      <c r="F13" s="72"/>
      <c r="G13" s="72"/>
      <c r="H13" s="72"/>
      <c r="I13" s="72"/>
      <c r="J13" s="72"/>
      <c r="K13" s="72"/>
      <c r="L13" s="72"/>
      <c r="M13" s="72"/>
      <c r="N13" s="72"/>
      <c r="O13" s="72"/>
      <c r="P13" s="72"/>
      <c r="Q13" s="72"/>
      <c r="R13" s="72"/>
      <c r="S13" s="72"/>
      <c r="T13" s="72"/>
    </row>
    <row r="14" spans="1:20" ht="15.75" thickBot="1" x14ac:dyDescent="0.3">
      <c r="A14" s="72"/>
      <c r="B14" s="72"/>
      <c r="C14" s="72"/>
      <c r="D14" s="72"/>
      <c r="E14" s="72"/>
      <c r="F14" s="72"/>
      <c r="G14" s="72"/>
      <c r="H14" s="72"/>
      <c r="I14" s="72"/>
      <c r="J14" s="72"/>
      <c r="K14" s="72"/>
      <c r="L14" s="72"/>
      <c r="M14" s="72"/>
      <c r="N14" s="72"/>
      <c r="O14" s="72"/>
      <c r="P14" s="72"/>
      <c r="Q14" s="72"/>
      <c r="R14" s="72"/>
      <c r="S14" s="72"/>
      <c r="T14" s="72"/>
    </row>
    <row r="15" spans="1:20" ht="15.75" thickBot="1" x14ac:dyDescent="0.3">
      <c r="A15" s="72"/>
      <c r="B15" s="76" t="s">
        <v>184</v>
      </c>
      <c r="C15" s="76" t="s">
        <v>174</v>
      </c>
      <c r="D15" s="12" t="s">
        <v>166</v>
      </c>
      <c r="E15" s="12" t="s">
        <v>596</v>
      </c>
      <c r="F15" s="12" t="s">
        <v>175</v>
      </c>
      <c r="G15" s="72"/>
      <c r="H15" s="72"/>
      <c r="I15" s="72"/>
      <c r="J15" s="72"/>
      <c r="K15" s="72"/>
      <c r="L15" s="72"/>
      <c r="M15" s="72"/>
      <c r="N15" s="72"/>
      <c r="O15" s="72"/>
      <c r="P15" s="72"/>
      <c r="Q15" s="72"/>
      <c r="R15" s="72"/>
      <c r="S15" s="72"/>
      <c r="T15" s="72"/>
    </row>
    <row r="16" spans="1:20" ht="15.75" thickBot="1" x14ac:dyDescent="0.3">
      <c r="A16" s="72"/>
      <c r="B16" s="15" t="s">
        <v>481</v>
      </c>
      <c r="C16" s="16"/>
      <c r="D16" s="16"/>
      <c r="E16" s="16"/>
      <c r="F16" s="17"/>
      <c r="G16" s="72"/>
      <c r="H16" s="72"/>
      <c r="I16" s="72"/>
      <c r="J16" s="72"/>
      <c r="K16" s="72"/>
      <c r="L16" s="72"/>
      <c r="M16" s="72"/>
      <c r="N16" s="72"/>
      <c r="O16" s="72"/>
      <c r="P16" s="72"/>
      <c r="Q16" s="72"/>
      <c r="R16" s="72"/>
      <c r="S16" s="72"/>
      <c r="T16" s="72"/>
    </row>
    <row r="17" spans="1:20" x14ac:dyDescent="0.25">
      <c r="A17" s="72"/>
      <c r="B17" s="48"/>
      <c r="C17" s="47" t="s">
        <v>83</v>
      </c>
      <c r="D17" s="51" t="s">
        <v>168</v>
      </c>
      <c r="E17" s="49"/>
      <c r="F17" s="49"/>
      <c r="G17" s="72"/>
      <c r="H17" s="72"/>
      <c r="I17" s="72"/>
      <c r="J17" s="72"/>
      <c r="K17" s="72"/>
      <c r="L17" s="72"/>
      <c r="M17" s="72"/>
      <c r="N17" s="72"/>
      <c r="O17" s="72"/>
      <c r="P17" s="72"/>
      <c r="Q17" s="72"/>
      <c r="R17" s="72"/>
      <c r="S17" s="72"/>
      <c r="T17" s="72"/>
    </row>
    <row r="18" spans="1:20" x14ac:dyDescent="0.25">
      <c r="A18" s="72"/>
      <c r="B18" s="39"/>
      <c r="C18" s="33" t="s">
        <v>84</v>
      </c>
      <c r="D18" s="51" t="s">
        <v>173</v>
      </c>
      <c r="E18" s="49"/>
      <c r="F18" s="40" t="s">
        <v>616</v>
      </c>
      <c r="G18" s="72"/>
      <c r="H18" s="72"/>
      <c r="I18" s="72"/>
      <c r="J18" s="72"/>
      <c r="K18" s="72"/>
      <c r="L18" s="72"/>
      <c r="M18" s="72"/>
      <c r="N18" s="72"/>
      <c r="O18" s="72"/>
      <c r="P18" s="72"/>
      <c r="Q18" s="72"/>
      <c r="R18" s="72"/>
      <c r="S18" s="72"/>
      <c r="T18" s="72"/>
    </row>
    <row r="19" spans="1:20" x14ac:dyDescent="0.25">
      <c r="A19" s="72"/>
      <c r="B19" s="39"/>
      <c r="C19" s="33" t="s">
        <v>85</v>
      </c>
      <c r="D19" s="51" t="s">
        <v>173</v>
      </c>
      <c r="E19" s="49"/>
      <c r="F19" s="40" t="s">
        <v>616</v>
      </c>
      <c r="G19" s="72"/>
      <c r="H19" s="72"/>
      <c r="I19" s="72"/>
      <c r="J19" s="72"/>
      <c r="K19" s="72"/>
      <c r="L19" s="72"/>
      <c r="M19" s="72"/>
      <c r="N19" s="72"/>
      <c r="O19" s="72"/>
      <c r="P19" s="72"/>
      <c r="Q19" s="72"/>
      <c r="R19" s="72"/>
      <c r="S19" s="72"/>
      <c r="T19" s="72"/>
    </row>
    <row r="20" spans="1:20" ht="15.75" thickBot="1" x14ac:dyDescent="0.3">
      <c r="A20" s="72"/>
      <c r="B20" s="39"/>
      <c r="C20" s="33" t="s">
        <v>86</v>
      </c>
      <c r="D20" s="51" t="s">
        <v>173</v>
      </c>
      <c r="E20" s="49"/>
      <c r="F20" s="40" t="s">
        <v>616</v>
      </c>
      <c r="G20" s="72"/>
      <c r="H20" s="72"/>
      <c r="I20" s="72"/>
      <c r="J20" s="72"/>
      <c r="K20" s="72"/>
      <c r="L20" s="72"/>
      <c r="M20" s="72"/>
      <c r="N20" s="72"/>
      <c r="O20" s="72"/>
      <c r="P20" s="72"/>
      <c r="Q20" s="72"/>
      <c r="R20" s="72"/>
      <c r="S20" s="72"/>
      <c r="T20" s="72"/>
    </row>
    <row r="21" spans="1:20" ht="15.75" thickBot="1" x14ac:dyDescent="0.3">
      <c r="A21" s="72"/>
      <c r="B21" s="15" t="s">
        <v>482</v>
      </c>
      <c r="C21" s="16"/>
      <c r="D21" s="16"/>
      <c r="E21" s="16"/>
      <c r="F21" s="17"/>
      <c r="G21" s="72"/>
      <c r="H21" s="72"/>
      <c r="I21" s="72"/>
      <c r="J21" s="72"/>
      <c r="K21" s="72"/>
      <c r="L21" s="72"/>
      <c r="M21" s="72"/>
      <c r="N21" s="72"/>
      <c r="O21" s="72"/>
      <c r="P21" s="72"/>
      <c r="Q21" s="72"/>
      <c r="R21" s="72"/>
      <c r="S21" s="72"/>
      <c r="T21" s="72"/>
    </row>
    <row r="22" spans="1:20" x14ac:dyDescent="0.25">
      <c r="A22" s="72"/>
      <c r="B22" s="48"/>
      <c r="C22" s="47" t="s">
        <v>199</v>
      </c>
      <c r="D22" s="51" t="s">
        <v>168</v>
      </c>
      <c r="E22" s="49"/>
      <c r="F22" s="49"/>
      <c r="G22" s="72"/>
      <c r="H22" s="72"/>
      <c r="I22" s="72"/>
      <c r="J22" s="72"/>
      <c r="K22" s="72"/>
      <c r="L22" s="72"/>
      <c r="M22" s="72"/>
      <c r="N22" s="72"/>
      <c r="O22" s="72"/>
      <c r="P22" s="72"/>
      <c r="Q22" s="72"/>
      <c r="R22" s="72"/>
      <c r="S22" s="72"/>
      <c r="T22" s="72"/>
    </row>
    <row r="23" spans="1:20" x14ac:dyDescent="0.25">
      <c r="A23" s="72"/>
      <c r="B23" s="39"/>
      <c r="C23" s="33" t="s">
        <v>200</v>
      </c>
      <c r="D23" s="51" t="s">
        <v>168</v>
      </c>
      <c r="E23" s="49"/>
      <c r="F23" s="40"/>
      <c r="G23" s="72"/>
      <c r="H23" s="72"/>
      <c r="I23" s="72"/>
      <c r="J23" s="72"/>
      <c r="K23" s="72"/>
      <c r="L23" s="72"/>
      <c r="M23" s="72"/>
      <c r="N23" s="72"/>
      <c r="O23" s="72"/>
      <c r="P23" s="72"/>
      <c r="Q23" s="72"/>
      <c r="R23" s="72"/>
      <c r="S23" s="72"/>
      <c r="T23" s="72"/>
    </row>
    <row r="24" spans="1:20" x14ac:dyDescent="0.25">
      <c r="A24" s="72"/>
      <c r="B24" s="39"/>
      <c r="C24" s="33" t="s">
        <v>201</v>
      </c>
      <c r="D24" s="51" t="s">
        <v>168</v>
      </c>
      <c r="E24" s="49"/>
      <c r="F24" s="40"/>
      <c r="G24" s="72"/>
      <c r="H24" s="72"/>
      <c r="I24" s="72"/>
      <c r="J24" s="72"/>
      <c r="K24" s="72"/>
      <c r="L24" s="72"/>
      <c r="M24" s="72"/>
      <c r="N24" s="72"/>
      <c r="O24" s="72"/>
      <c r="P24" s="72"/>
      <c r="Q24" s="72"/>
      <c r="R24" s="72"/>
      <c r="S24" s="72"/>
      <c r="T24" s="72"/>
    </row>
    <row r="25" spans="1:20" x14ac:dyDescent="0.25">
      <c r="A25" s="72"/>
      <c r="B25" s="39"/>
      <c r="C25" s="33" t="s">
        <v>202</v>
      </c>
      <c r="D25" s="51" t="s">
        <v>168</v>
      </c>
      <c r="E25" s="49"/>
      <c r="F25" s="40"/>
      <c r="G25" s="72"/>
      <c r="H25" s="72"/>
      <c r="I25" s="72"/>
      <c r="J25" s="72"/>
      <c r="K25" s="72"/>
      <c r="L25" s="72"/>
      <c r="M25" s="72"/>
      <c r="N25" s="72"/>
      <c r="O25" s="72"/>
      <c r="P25" s="72"/>
      <c r="Q25" s="72"/>
      <c r="R25" s="72"/>
      <c r="S25" s="72"/>
      <c r="T25" s="72"/>
    </row>
    <row r="26" spans="1:20" x14ac:dyDescent="0.25">
      <c r="A26" s="72"/>
      <c r="B26" s="39"/>
      <c r="C26" s="33" t="s">
        <v>203</v>
      </c>
      <c r="D26" s="51" t="s">
        <v>168</v>
      </c>
      <c r="E26" s="49"/>
      <c r="F26" s="40"/>
      <c r="G26" s="72"/>
      <c r="H26" s="72"/>
      <c r="I26" s="72"/>
      <c r="J26" s="72"/>
      <c r="K26" s="72"/>
      <c r="L26" s="72"/>
      <c r="M26" s="72"/>
      <c r="N26" s="72"/>
      <c r="O26" s="72"/>
      <c r="P26" s="72"/>
      <c r="Q26" s="72"/>
      <c r="R26" s="72"/>
      <c r="S26" s="72"/>
      <c r="T26" s="72"/>
    </row>
    <row r="27" spans="1:20" x14ac:dyDescent="0.25">
      <c r="A27" s="72"/>
      <c r="B27" s="39"/>
      <c r="C27" s="33" t="s">
        <v>204</v>
      </c>
      <c r="D27" s="51" t="s">
        <v>168</v>
      </c>
      <c r="E27" s="49"/>
      <c r="F27" s="40"/>
      <c r="G27" s="72"/>
      <c r="H27" s="72"/>
      <c r="I27" s="72"/>
      <c r="J27" s="72"/>
      <c r="K27" s="72"/>
      <c r="L27" s="72"/>
      <c r="M27" s="72"/>
      <c r="N27" s="72"/>
      <c r="O27" s="72"/>
      <c r="P27" s="72"/>
      <c r="Q27" s="72"/>
      <c r="R27" s="72"/>
      <c r="S27" s="72"/>
      <c r="T27" s="72"/>
    </row>
    <row r="28" spans="1:20" x14ac:dyDescent="0.25">
      <c r="A28" s="72"/>
      <c r="B28" s="39"/>
      <c r="C28" s="33" t="s">
        <v>205</v>
      </c>
      <c r="D28" s="51" t="s">
        <v>168</v>
      </c>
      <c r="E28" s="49"/>
      <c r="F28" s="40"/>
      <c r="G28" s="72"/>
      <c r="H28" s="72"/>
      <c r="I28" s="72"/>
      <c r="J28" s="72"/>
      <c r="K28" s="72"/>
      <c r="L28" s="72"/>
      <c r="M28" s="72"/>
      <c r="N28" s="72"/>
      <c r="O28" s="72"/>
      <c r="P28" s="72"/>
      <c r="Q28" s="72"/>
      <c r="R28" s="72"/>
      <c r="S28" s="72"/>
      <c r="T28" s="72"/>
    </row>
    <row r="29" spans="1:20" x14ac:dyDescent="0.25">
      <c r="A29" s="72"/>
      <c r="B29" s="39"/>
      <c r="C29" s="33" t="s">
        <v>207</v>
      </c>
      <c r="D29" s="51" t="s">
        <v>168</v>
      </c>
      <c r="E29" s="49"/>
      <c r="F29" s="40"/>
      <c r="G29" s="72"/>
      <c r="H29" s="72"/>
      <c r="I29" s="72"/>
      <c r="J29" s="72"/>
      <c r="K29" s="72"/>
      <c r="L29" s="72"/>
      <c r="M29" s="72"/>
      <c r="N29" s="72"/>
      <c r="O29" s="72"/>
      <c r="P29" s="72"/>
      <c r="Q29" s="72"/>
      <c r="R29" s="72"/>
      <c r="S29" s="72"/>
      <c r="T29" s="72"/>
    </row>
    <row r="30" spans="1:20" x14ac:dyDescent="0.25">
      <c r="A30" s="72"/>
      <c r="B30" s="39"/>
      <c r="C30" s="33" t="s">
        <v>208</v>
      </c>
      <c r="D30" s="51" t="s">
        <v>168</v>
      </c>
      <c r="E30" s="49"/>
      <c r="F30" s="40"/>
      <c r="G30" s="72"/>
      <c r="H30" s="72"/>
      <c r="I30" s="72"/>
      <c r="J30" s="72"/>
      <c r="K30" s="72"/>
      <c r="L30" s="72"/>
      <c r="M30" s="72"/>
      <c r="N30" s="72"/>
      <c r="O30" s="72"/>
      <c r="P30" s="72"/>
      <c r="Q30" s="72"/>
      <c r="R30" s="72"/>
      <c r="S30" s="72"/>
      <c r="T30" s="72"/>
    </row>
    <row r="31" spans="1:20" ht="15.75" thickBot="1" x14ac:dyDescent="0.3">
      <c r="A31" s="72"/>
      <c r="B31" s="39"/>
      <c r="C31" s="33" t="s">
        <v>206</v>
      </c>
      <c r="D31" s="51" t="s">
        <v>168</v>
      </c>
      <c r="E31" s="49"/>
      <c r="F31" s="40"/>
      <c r="G31" s="72"/>
      <c r="H31" s="72"/>
      <c r="I31" s="72"/>
      <c r="J31" s="72"/>
      <c r="K31" s="72"/>
      <c r="L31" s="72"/>
      <c r="M31" s="72"/>
      <c r="N31" s="72"/>
      <c r="O31" s="72"/>
      <c r="P31" s="72"/>
      <c r="Q31" s="72"/>
      <c r="R31" s="72"/>
      <c r="S31" s="72"/>
      <c r="T31" s="72"/>
    </row>
    <row r="32" spans="1:20" ht="15.75" thickBot="1" x14ac:dyDescent="0.3">
      <c r="A32" s="72"/>
      <c r="B32" s="15" t="s">
        <v>483</v>
      </c>
      <c r="C32" s="16"/>
      <c r="D32" s="16"/>
      <c r="E32" s="16"/>
      <c r="F32" s="17"/>
      <c r="G32" s="72"/>
      <c r="H32" s="72"/>
      <c r="I32" s="72"/>
      <c r="J32" s="72"/>
      <c r="K32" s="72"/>
      <c r="L32" s="72"/>
      <c r="M32" s="72"/>
      <c r="N32" s="72"/>
      <c r="O32" s="72"/>
      <c r="P32" s="72"/>
      <c r="Q32" s="72"/>
      <c r="R32" s="72"/>
      <c r="S32" s="72"/>
      <c r="T32" s="72"/>
    </row>
    <row r="33" spans="1:20" x14ac:dyDescent="0.25">
      <c r="A33" s="72"/>
      <c r="B33" s="48"/>
      <c r="C33" s="47" t="s">
        <v>209</v>
      </c>
      <c r="D33" s="51" t="s">
        <v>168</v>
      </c>
      <c r="E33" s="49"/>
      <c r="F33" s="49"/>
      <c r="G33" s="72"/>
      <c r="H33" s="72"/>
      <c r="I33" s="72"/>
      <c r="J33" s="72"/>
      <c r="K33" s="72"/>
      <c r="L33" s="72"/>
      <c r="M33" s="72"/>
      <c r="N33" s="72"/>
      <c r="O33" s="72"/>
      <c r="P33" s="72"/>
      <c r="Q33" s="72"/>
      <c r="R33" s="72"/>
      <c r="S33" s="72"/>
      <c r="T33" s="72"/>
    </row>
    <row r="34" spans="1:20" x14ac:dyDescent="0.25">
      <c r="A34" s="72"/>
      <c r="B34" s="39"/>
      <c r="C34" s="33" t="s">
        <v>210</v>
      </c>
      <c r="D34" s="51" t="s">
        <v>168</v>
      </c>
      <c r="E34" s="49"/>
      <c r="F34" s="40"/>
      <c r="G34" s="72"/>
      <c r="H34" s="72"/>
      <c r="I34" s="72"/>
      <c r="J34" s="72"/>
      <c r="K34" s="72"/>
      <c r="L34" s="72"/>
      <c r="M34" s="72"/>
      <c r="N34" s="72"/>
      <c r="O34" s="72"/>
      <c r="P34" s="72"/>
      <c r="Q34" s="72"/>
      <c r="R34" s="72"/>
      <c r="S34" s="72"/>
      <c r="T34" s="72"/>
    </row>
    <row r="35" spans="1:20" x14ac:dyDescent="0.25">
      <c r="A35" s="72"/>
      <c r="B35" s="39"/>
      <c r="C35" s="33" t="s">
        <v>211</v>
      </c>
      <c r="D35" s="51" t="s">
        <v>168</v>
      </c>
      <c r="E35" s="49"/>
      <c r="F35" s="40"/>
      <c r="G35" s="72"/>
      <c r="H35" s="72"/>
      <c r="I35" s="72"/>
      <c r="J35" s="72"/>
      <c r="K35" s="72"/>
      <c r="L35" s="72"/>
      <c r="M35" s="72"/>
      <c r="N35" s="72"/>
      <c r="O35" s="72"/>
      <c r="P35" s="72"/>
      <c r="Q35" s="72"/>
      <c r="R35" s="72"/>
      <c r="S35" s="72"/>
      <c r="T35" s="72"/>
    </row>
    <row r="36" spans="1:20" x14ac:dyDescent="0.25">
      <c r="A36" s="72"/>
      <c r="B36" s="39"/>
      <c r="C36" s="33" t="s">
        <v>212</v>
      </c>
      <c r="D36" s="51" t="s">
        <v>168</v>
      </c>
      <c r="E36" s="49"/>
      <c r="F36" s="40"/>
      <c r="G36" s="72"/>
      <c r="H36" s="72"/>
      <c r="I36" s="72"/>
      <c r="J36" s="72"/>
      <c r="K36" s="72"/>
      <c r="L36" s="72"/>
      <c r="M36" s="72"/>
      <c r="N36" s="72"/>
      <c r="O36" s="72"/>
      <c r="P36" s="72"/>
      <c r="Q36" s="72"/>
      <c r="R36" s="72"/>
      <c r="S36" s="72"/>
      <c r="T36" s="72"/>
    </row>
    <row r="37" spans="1:20" x14ac:dyDescent="0.25">
      <c r="A37" s="72"/>
      <c r="B37" s="39"/>
      <c r="C37" s="33" t="s">
        <v>213</v>
      </c>
      <c r="D37" s="51" t="s">
        <v>168</v>
      </c>
      <c r="E37" s="49"/>
      <c r="F37" s="40"/>
      <c r="G37" s="72"/>
      <c r="H37" s="72"/>
      <c r="I37" s="72"/>
      <c r="J37" s="72"/>
      <c r="K37" s="72"/>
      <c r="L37" s="72"/>
      <c r="M37" s="72"/>
      <c r="N37" s="72"/>
      <c r="O37" s="72"/>
      <c r="P37" s="72"/>
      <c r="Q37" s="72"/>
      <c r="R37" s="72"/>
      <c r="S37" s="72"/>
      <c r="T37" s="72"/>
    </row>
    <row r="38" spans="1:20" x14ac:dyDescent="0.25">
      <c r="A38" s="72"/>
      <c r="B38" s="39"/>
      <c r="C38" s="33" t="s">
        <v>214</v>
      </c>
      <c r="D38" s="51" t="s">
        <v>168</v>
      </c>
      <c r="E38" s="49"/>
      <c r="F38" s="40"/>
      <c r="G38" s="72"/>
      <c r="H38" s="72"/>
      <c r="I38" s="72"/>
      <c r="J38" s="72"/>
      <c r="K38" s="72"/>
      <c r="L38" s="72"/>
      <c r="M38" s="72"/>
      <c r="N38" s="72"/>
      <c r="O38" s="72"/>
      <c r="P38" s="72"/>
      <c r="Q38" s="72"/>
      <c r="R38" s="72"/>
      <c r="S38" s="72"/>
      <c r="T38" s="72"/>
    </row>
    <row r="39" spans="1:20" x14ac:dyDescent="0.25">
      <c r="A39" s="72"/>
      <c r="B39" s="39"/>
      <c r="C39" s="33" t="s">
        <v>215</v>
      </c>
      <c r="D39" s="51" t="s">
        <v>168</v>
      </c>
      <c r="E39" s="49"/>
      <c r="F39" s="40"/>
      <c r="G39" s="72"/>
      <c r="H39" s="72"/>
      <c r="I39" s="72"/>
      <c r="J39" s="72"/>
      <c r="K39" s="72"/>
      <c r="L39" s="72"/>
      <c r="M39" s="72"/>
      <c r="N39" s="72"/>
      <c r="O39" s="72"/>
      <c r="P39" s="72"/>
      <c r="Q39" s="72"/>
      <c r="R39" s="72"/>
      <c r="S39" s="72"/>
      <c r="T39" s="72"/>
    </row>
    <row r="40" spans="1:20" x14ac:dyDescent="0.25">
      <c r="A40" s="72"/>
      <c r="B40" s="39"/>
      <c r="C40" s="33" t="s">
        <v>216</v>
      </c>
      <c r="D40" s="51" t="s">
        <v>168</v>
      </c>
      <c r="E40" s="49"/>
      <c r="F40" s="40"/>
      <c r="G40" s="72"/>
      <c r="H40" s="72"/>
      <c r="I40" s="72"/>
      <c r="J40" s="72"/>
      <c r="K40" s="72"/>
      <c r="L40" s="72"/>
      <c r="M40" s="72"/>
      <c r="N40" s="72"/>
      <c r="O40" s="72"/>
      <c r="P40" s="72"/>
      <c r="Q40" s="72"/>
      <c r="R40" s="72"/>
      <c r="S40" s="72"/>
      <c r="T40" s="72"/>
    </row>
    <row r="41" spans="1:20" x14ac:dyDescent="0.25">
      <c r="A41" s="72"/>
      <c r="B41" s="39"/>
      <c r="C41" s="33" t="s">
        <v>217</v>
      </c>
      <c r="D41" s="51" t="s">
        <v>168</v>
      </c>
      <c r="E41" s="49"/>
      <c r="F41" s="40"/>
      <c r="G41" s="72"/>
      <c r="H41" s="72"/>
      <c r="I41" s="72"/>
      <c r="J41" s="72"/>
      <c r="K41" s="72"/>
      <c r="L41" s="72"/>
      <c r="M41" s="72"/>
      <c r="N41" s="72"/>
      <c r="O41" s="72"/>
      <c r="P41" s="72"/>
      <c r="Q41" s="72"/>
      <c r="R41" s="72"/>
      <c r="S41" s="72"/>
      <c r="T41" s="72"/>
    </row>
    <row r="42" spans="1:20" x14ac:dyDescent="0.25">
      <c r="A42" s="72"/>
      <c r="B42" s="39"/>
      <c r="C42" s="33" t="s">
        <v>218</v>
      </c>
      <c r="D42" s="51" t="s">
        <v>168</v>
      </c>
      <c r="E42" s="49"/>
      <c r="F42" s="40"/>
      <c r="G42" s="72"/>
      <c r="H42" s="72"/>
      <c r="I42" s="72"/>
      <c r="J42" s="72"/>
      <c r="K42" s="72"/>
      <c r="L42" s="72"/>
      <c r="M42" s="72"/>
      <c r="N42" s="72"/>
      <c r="O42" s="72"/>
      <c r="P42" s="72"/>
      <c r="Q42" s="72"/>
      <c r="R42" s="72"/>
      <c r="S42" s="72"/>
      <c r="T42" s="72"/>
    </row>
    <row r="43" spans="1:20" x14ac:dyDescent="0.25">
      <c r="A43" s="72"/>
      <c r="B43" s="39"/>
      <c r="C43" s="33" t="s">
        <v>219</v>
      </c>
      <c r="D43" s="51" t="s">
        <v>168</v>
      </c>
      <c r="E43" s="49"/>
      <c r="F43" s="40"/>
      <c r="G43" s="72"/>
      <c r="H43" s="72"/>
      <c r="I43" s="72"/>
      <c r="J43" s="72"/>
      <c r="K43" s="72"/>
      <c r="L43" s="72"/>
      <c r="M43" s="72"/>
      <c r="N43" s="72"/>
      <c r="O43" s="72"/>
      <c r="P43" s="72"/>
      <c r="Q43" s="72"/>
      <c r="R43" s="72"/>
      <c r="S43" s="72"/>
      <c r="T43" s="72"/>
    </row>
    <row r="44" spans="1:20" x14ac:dyDescent="0.25">
      <c r="A44" s="72"/>
      <c r="B44" s="39"/>
      <c r="C44" s="33" t="s">
        <v>220</v>
      </c>
      <c r="D44" s="51" t="s">
        <v>168</v>
      </c>
      <c r="E44" s="49"/>
      <c r="F44" s="40"/>
      <c r="G44" s="72"/>
      <c r="H44" s="72"/>
      <c r="I44" s="72"/>
      <c r="J44" s="72"/>
      <c r="K44" s="72"/>
      <c r="L44" s="72"/>
      <c r="M44" s="72"/>
      <c r="N44" s="72"/>
      <c r="O44" s="72"/>
      <c r="P44" s="72"/>
      <c r="Q44" s="72"/>
      <c r="R44" s="72"/>
      <c r="S44" s="72"/>
      <c r="T44" s="72"/>
    </row>
    <row r="45" spans="1:20" x14ac:dyDescent="0.25">
      <c r="A45" s="72"/>
      <c r="B45" s="39"/>
      <c r="C45" s="33" t="s">
        <v>221</v>
      </c>
      <c r="D45" s="51" t="s">
        <v>168</v>
      </c>
      <c r="E45" s="49"/>
      <c r="F45" s="40"/>
      <c r="G45" s="72"/>
      <c r="H45" s="72"/>
      <c r="I45" s="72"/>
      <c r="J45" s="72"/>
      <c r="K45" s="72"/>
      <c r="L45" s="72"/>
      <c r="M45" s="72"/>
      <c r="N45" s="72"/>
      <c r="O45" s="72"/>
      <c r="P45" s="72"/>
      <c r="Q45" s="72"/>
      <c r="R45" s="72"/>
      <c r="S45" s="72"/>
      <c r="T45" s="72"/>
    </row>
    <row r="46" spans="1:20" x14ac:dyDescent="0.25">
      <c r="A46" s="72"/>
      <c r="B46" s="39"/>
      <c r="C46" s="33" t="s">
        <v>222</v>
      </c>
      <c r="D46" s="51" t="s">
        <v>168</v>
      </c>
      <c r="E46" s="49"/>
      <c r="F46" s="40"/>
      <c r="G46" s="72"/>
      <c r="H46" s="72"/>
      <c r="I46" s="72"/>
      <c r="J46" s="72"/>
      <c r="K46" s="72"/>
      <c r="L46" s="72"/>
      <c r="M46" s="72"/>
      <c r="N46" s="72"/>
      <c r="O46" s="72"/>
      <c r="P46" s="72"/>
      <c r="Q46" s="72"/>
      <c r="R46" s="72"/>
      <c r="S46" s="72"/>
      <c r="T46" s="72"/>
    </row>
    <row r="47" spans="1:20" x14ac:dyDescent="0.25">
      <c r="A47" s="72"/>
      <c r="B47" s="39"/>
      <c r="C47" s="33" t="s">
        <v>223</v>
      </c>
      <c r="D47" s="51" t="s">
        <v>168</v>
      </c>
      <c r="E47" s="49"/>
      <c r="F47" s="40"/>
      <c r="G47" s="72"/>
      <c r="H47" s="72"/>
      <c r="I47" s="72"/>
      <c r="J47" s="72"/>
      <c r="K47" s="72"/>
      <c r="L47" s="72"/>
      <c r="M47" s="72"/>
      <c r="N47" s="72"/>
      <c r="O47" s="72"/>
      <c r="P47" s="72"/>
      <c r="Q47" s="72"/>
      <c r="R47" s="72"/>
      <c r="S47" s="72"/>
      <c r="T47" s="72"/>
    </row>
    <row r="48" spans="1:20" x14ac:dyDescent="0.25">
      <c r="A48" s="72"/>
      <c r="B48" s="39"/>
      <c r="C48" s="33" t="s">
        <v>224</v>
      </c>
      <c r="D48" s="51" t="s">
        <v>168</v>
      </c>
      <c r="E48" s="49"/>
      <c r="F48" s="40"/>
      <c r="G48" s="72"/>
      <c r="H48" s="72"/>
      <c r="I48" s="72"/>
      <c r="J48" s="72"/>
      <c r="K48" s="72"/>
      <c r="L48" s="72"/>
      <c r="M48" s="72"/>
      <c r="N48" s="72"/>
      <c r="O48" s="72"/>
      <c r="P48" s="72"/>
      <c r="Q48" s="72"/>
      <c r="R48" s="72"/>
      <c r="S48" s="72"/>
      <c r="T48" s="72"/>
    </row>
    <row r="49" spans="1:20" x14ac:dyDescent="0.25">
      <c r="A49" s="72"/>
      <c r="B49" s="39"/>
      <c r="C49" s="33" t="s">
        <v>225</v>
      </c>
      <c r="D49" s="51" t="s">
        <v>168</v>
      </c>
      <c r="E49" s="49"/>
      <c r="F49" s="40"/>
      <c r="G49" s="72"/>
      <c r="H49" s="72"/>
      <c r="I49" s="72"/>
      <c r="J49" s="72"/>
      <c r="K49" s="72"/>
      <c r="L49" s="72"/>
      <c r="M49" s="72"/>
      <c r="N49" s="72"/>
      <c r="O49" s="72"/>
      <c r="P49" s="72"/>
      <c r="Q49" s="72"/>
      <c r="R49" s="72"/>
      <c r="S49" s="72"/>
      <c r="T49" s="72"/>
    </row>
    <row r="50" spans="1:20" x14ac:dyDescent="0.25">
      <c r="A50" s="72"/>
      <c r="B50" s="39"/>
      <c r="C50" s="33" t="s">
        <v>226</v>
      </c>
      <c r="D50" s="51" t="s">
        <v>168</v>
      </c>
      <c r="E50" s="49"/>
      <c r="F50" s="40"/>
      <c r="G50" s="72"/>
      <c r="H50" s="72"/>
      <c r="I50" s="72"/>
      <c r="J50" s="72"/>
      <c r="K50" s="72"/>
      <c r="L50" s="72"/>
      <c r="M50" s="72"/>
      <c r="N50" s="72"/>
      <c r="O50" s="72"/>
      <c r="P50" s="72"/>
      <c r="Q50" s="72"/>
      <c r="R50" s="72"/>
      <c r="S50" s="72"/>
      <c r="T50" s="72"/>
    </row>
    <row r="51" spans="1:20" x14ac:dyDescent="0.25">
      <c r="A51" s="72"/>
      <c r="B51" s="39"/>
      <c r="C51" s="33" t="s">
        <v>227</v>
      </c>
      <c r="D51" s="51" t="s">
        <v>168</v>
      </c>
      <c r="E51" s="49"/>
      <c r="F51" s="40"/>
      <c r="G51" s="72"/>
      <c r="H51" s="72"/>
      <c r="I51" s="72"/>
      <c r="J51" s="72"/>
      <c r="K51" s="72"/>
      <c r="L51" s="72"/>
      <c r="M51" s="72"/>
      <c r="N51" s="72"/>
      <c r="O51" s="72"/>
      <c r="P51" s="72"/>
      <c r="Q51" s="72"/>
      <c r="R51" s="72"/>
      <c r="S51" s="72"/>
      <c r="T51" s="72"/>
    </row>
    <row r="52" spans="1:20" x14ac:dyDescent="0.25">
      <c r="A52" s="72"/>
      <c r="B52" s="39"/>
      <c r="C52" s="33" t="s">
        <v>228</v>
      </c>
      <c r="D52" s="51" t="s">
        <v>168</v>
      </c>
      <c r="E52" s="49"/>
      <c r="F52" s="40"/>
      <c r="G52" s="72"/>
      <c r="H52" s="72"/>
      <c r="I52" s="72"/>
      <c r="J52" s="72"/>
      <c r="K52" s="72"/>
      <c r="L52" s="72"/>
      <c r="M52" s="72"/>
      <c r="N52" s="72"/>
      <c r="O52" s="72"/>
      <c r="P52" s="72"/>
      <c r="Q52" s="72"/>
      <c r="R52" s="72"/>
      <c r="S52" s="72"/>
      <c r="T52" s="72"/>
    </row>
    <row r="53" spans="1:20" x14ac:dyDescent="0.25">
      <c r="A53" s="72"/>
      <c r="B53" s="39"/>
      <c r="C53" s="33" t="s">
        <v>229</v>
      </c>
      <c r="D53" s="51" t="s">
        <v>168</v>
      </c>
      <c r="E53" s="49"/>
      <c r="F53" s="40"/>
      <c r="G53" s="72"/>
      <c r="H53" s="72"/>
      <c r="I53" s="72"/>
      <c r="J53" s="72"/>
      <c r="K53" s="72"/>
      <c r="L53" s="72"/>
      <c r="M53" s="72"/>
      <c r="N53" s="72"/>
      <c r="O53" s="72"/>
      <c r="P53" s="72"/>
      <c r="Q53" s="72"/>
      <c r="R53" s="72"/>
      <c r="S53" s="72"/>
      <c r="T53" s="72"/>
    </row>
    <row r="54" spans="1:20" x14ac:dyDescent="0.25">
      <c r="A54" s="72"/>
      <c r="B54" s="39"/>
      <c r="C54" s="33" t="s">
        <v>230</v>
      </c>
      <c r="D54" s="51" t="s">
        <v>168</v>
      </c>
      <c r="E54" s="49"/>
      <c r="F54" s="40"/>
      <c r="G54" s="72"/>
      <c r="H54" s="72"/>
      <c r="I54" s="72"/>
      <c r="J54" s="72"/>
      <c r="K54" s="72"/>
      <c r="L54" s="72"/>
      <c r="M54" s="72"/>
      <c r="N54" s="72"/>
      <c r="O54" s="72"/>
      <c r="P54" s="72"/>
      <c r="Q54" s="72"/>
      <c r="R54" s="72"/>
      <c r="S54" s="72"/>
      <c r="T54" s="72"/>
    </row>
    <row r="55" spans="1:20" x14ac:dyDescent="0.25">
      <c r="A55" s="72"/>
      <c r="B55" s="39"/>
      <c r="C55" s="33" t="s">
        <v>231</v>
      </c>
      <c r="D55" s="51" t="s">
        <v>168</v>
      </c>
      <c r="E55" s="49"/>
      <c r="F55" s="40"/>
      <c r="G55" s="72"/>
      <c r="H55" s="72"/>
      <c r="I55" s="72"/>
      <c r="J55" s="72"/>
      <c r="K55" s="72"/>
      <c r="L55" s="72"/>
      <c r="M55" s="72"/>
      <c r="N55" s="72"/>
      <c r="O55" s="72"/>
      <c r="P55" s="72"/>
      <c r="Q55" s="72"/>
      <c r="R55" s="72"/>
      <c r="S55" s="72"/>
      <c r="T55" s="72"/>
    </row>
    <row r="56" spans="1:20" x14ac:dyDescent="0.25">
      <c r="A56" s="72"/>
      <c r="B56" s="39"/>
      <c r="C56" s="33" t="s">
        <v>232</v>
      </c>
      <c r="D56" s="51" t="s">
        <v>168</v>
      </c>
      <c r="E56" s="49"/>
      <c r="F56" s="40"/>
      <c r="G56" s="72"/>
      <c r="H56" s="72"/>
      <c r="I56" s="72"/>
      <c r="J56" s="72"/>
      <c r="K56" s="72"/>
      <c r="L56" s="72"/>
      <c r="M56" s="72"/>
      <c r="N56" s="72"/>
      <c r="O56" s="72"/>
      <c r="P56" s="72"/>
      <c r="Q56" s="72"/>
      <c r="R56" s="72"/>
      <c r="S56" s="72"/>
      <c r="T56" s="72"/>
    </row>
    <row r="57" spans="1:20" x14ac:dyDescent="0.25">
      <c r="A57" s="72"/>
      <c r="B57" s="39"/>
      <c r="C57" s="33" t="s">
        <v>233</v>
      </c>
      <c r="D57" s="51" t="s">
        <v>168</v>
      </c>
      <c r="E57" s="49"/>
      <c r="F57" s="40"/>
      <c r="G57" s="72"/>
      <c r="H57" s="72"/>
      <c r="I57" s="72"/>
      <c r="J57" s="72"/>
      <c r="K57" s="72"/>
      <c r="L57" s="72"/>
      <c r="M57" s="72"/>
      <c r="N57" s="72"/>
      <c r="O57" s="72"/>
      <c r="P57" s="72"/>
      <c r="Q57" s="72"/>
      <c r="R57" s="72"/>
      <c r="S57" s="72"/>
      <c r="T57" s="72"/>
    </row>
    <row r="58" spans="1:20" x14ac:dyDescent="0.25">
      <c r="A58" s="72"/>
      <c r="B58" s="39"/>
      <c r="C58" s="33" t="s">
        <v>234</v>
      </c>
      <c r="D58" s="51" t="s">
        <v>168</v>
      </c>
      <c r="E58" s="49"/>
      <c r="F58" s="40"/>
      <c r="G58" s="72"/>
      <c r="H58" s="72"/>
      <c r="I58" s="72"/>
      <c r="J58" s="72"/>
      <c r="K58" s="72"/>
      <c r="L58" s="72"/>
      <c r="M58" s="72"/>
      <c r="N58" s="72"/>
      <c r="O58" s="72"/>
      <c r="P58" s="72"/>
      <c r="Q58" s="72"/>
      <c r="R58" s="72"/>
      <c r="S58" s="72"/>
      <c r="T58" s="72"/>
    </row>
    <row r="59" spans="1:20" x14ac:dyDescent="0.25">
      <c r="A59" s="72"/>
      <c r="B59" s="39"/>
      <c r="C59" s="33" t="s">
        <v>235</v>
      </c>
      <c r="D59" s="51" t="s">
        <v>168</v>
      </c>
      <c r="E59" s="49"/>
      <c r="F59" s="40"/>
      <c r="G59" s="72"/>
      <c r="H59" s="72"/>
      <c r="I59" s="72"/>
      <c r="J59" s="72"/>
      <c r="K59" s="72"/>
      <c r="L59" s="72"/>
      <c r="M59" s="72"/>
      <c r="N59" s="72"/>
      <c r="O59" s="72"/>
      <c r="P59" s="72"/>
      <c r="Q59" s="72"/>
      <c r="R59" s="72"/>
      <c r="S59" s="72"/>
      <c r="T59" s="72"/>
    </row>
    <row r="60" spans="1:20" x14ac:dyDescent="0.25">
      <c r="A60" s="72"/>
      <c r="B60" s="39"/>
      <c r="C60" s="33" t="s">
        <v>236</v>
      </c>
      <c r="D60" s="51" t="s">
        <v>168</v>
      </c>
      <c r="E60" s="49"/>
      <c r="F60" s="40"/>
      <c r="G60" s="72"/>
      <c r="H60" s="72"/>
      <c r="I60" s="72"/>
      <c r="J60" s="72"/>
      <c r="K60" s="72"/>
      <c r="L60" s="72"/>
      <c r="M60" s="72"/>
      <c r="N60" s="72"/>
      <c r="O60" s="72"/>
      <c r="P60" s="72"/>
      <c r="Q60" s="72"/>
      <c r="R60" s="72"/>
      <c r="S60" s="72"/>
      <c r="T60" s="72"/>
    </row>
    <row r="61" spans="1:20" x14ac:dyDescent="0.25">
      <c r="A61" s="72"/>
      <c r="B61" s="39"/>
      <c r="C61" s="33" t="s">
        <v>237</v>
      </c>
      <c r="D61" s="51" t="s">
        <v>168</v>
      </c>
      <c r="E61" s="49"/>
      <c r="F61" s="40"/>
      <c r="G61" s="72"/>
      <c r="H61" s="72"/>
      <c r="I61" s="72"/>
      <c r="J61" s="72"/>
      <c r="K61" s="72"/>
      <c r="L61" s="72"/>
      <c r="M61" s="72"/>
      <c r="N61" s="72"/>
      <c r="O61" s="72"/>
      <c r="P61" s="72"/>
      <c r="Q61" s="72"/>
      <c r="R61" s="72"/>
      <c r="S61" s="72"/>
      <c r="T61" s="72"/>
    </row>
    <row r="62" spans="1:20" x14ac:dyDescent="0.25">
      <c r="A62" s="72"/>
      <c r="B62" s="39"/>
      <c r="C62" s="33" t="s">
        <v>238</v>
      </c>
      <c r="D62" s="51" t="s">
        <v>168</v>
      </c>
      <c r="E62" s="49"/>
      <c r="F62" s="40"/>
      <c r="G62" s="72"/>
      <c r="H62" s="72"/>
      <c r="I62" s="72"/>
      <c r="J62" s="72"/>
      <c r="K62" s="72"/>
      <c r="L62" s="72"/>
      <c r="M62" s="72"/>
      <c r="N62" s="72"/>
      <c r="O62" s="72"/>
      <c r="P62" s="72"/>
      <c r="Q62" s="72"/>
      <c r="R62" s="72"/>
      <c r="S62" s="72"/>
      <c r="T62" s="72"/>
    </row>
    <row r="63" spans="1:20" x14ac:dyDescent="0.25">
      <c r="A63" s="72"/>
      <c r="B63" s="39"/>
      <c r="C63" s="33" t="s">
        <v>613</v>
      </c>
      <c r="D63" s="51" t="s">
        <v>168</v>
      </c>
      <c r="E63" s="49"/>
      <c r="F63" s="40"/>
      <c r="G63" s="72"/>
      <c r="H63" s="72"/>
      <c r="I63" s="72"/>
      <c r="J63" s="72"/>
      <c r="K63" s="72"/>
      <c r="L63" s="72"/>
      <c r="M63" s="72"/>
      <c r="N63" s="72"/>
      <c r="O63" s="72"/>
      <c r="P63" s="72"/>
      <c r="Q63" s="72"/>
      <c r="R63" s="72"/>
      <c r="S63" s="72"/>
      <c r="T63" s="72"/>
    </row>
    <row r="64" spans="1:20" x14ac:dyDescent="0.25">
      <c r="A64" s="72"/>
      <c r="B64" s="39"/>
      <c r="C64" s="33" t="s">
        <v>239</v>
      </c>
      <c r="D64" s="51" t="s">
        <v>168</v>
      </c>
      <c r="E64" s="49"/>
      <c r="F64" s="40"/>
      <c r="G64" s="72"/>
      <c r="H64" s="72"/>
      <c r="I64" s="72"/>
      <c r="J64" s="72"/>
      <c r="K64" s="72"/>
      <c r="L64" s="72"/>
      <c r="M64" s="72"/>
      <c r="N64" s="72"/>
      <c r="O64" s="72"/>
      <c r="P64" s="72"/>
      <c r="Q64" s="72"/>
      <c r="R64" s="72"/>
      <c r="S64" s="72"/>
      <c r="T64" s="72"/>
    </row>
    <row r="65" spans="1:20" x14ac:dyDescent="0.25">
      <c r="A65" s="72"/>
      <c r="B65" s="39"/>
      <c r="C65" s="33" t="s">
        <v>240</v>
      </c>
      <c r="D65" s="51" t="s">
        <v>168</v>
      </c>
      <c r="E65" s="49"/>
      <c r="F65" s="40"/>
      <c r="G65" s="72"/>
      <c r="H65" s="72"/>
      <c r="I65" s="72"/>
      <c r="J65" s="72"/>
      <c r="K65" s="72"/>
      <c r="L65" s="72"/>
      <c r="M65" s="72"/>
      <c r="N65" s="72"/>
      <c r="O65" s="72"/>
      <c r="P65" s="72"/>
      <c r="Q65" s="72"/>
      <c r="R65" s="72"/>
      <c r="S65" s="72"/>
      <c r="T65" s="72"/>
    </row>
    <row r="66" spans="1:20" x14ac:dyDescent="0.25">
      <c r="A66" s="72"/>
      <c r="B66" s="39"/>
      <c r="C66" s="33" t="s">
        <v>241</v>
      </c>
      <c r="D66" s="51" t="s">
        <v>168</v>
      </c>
      <c r="E66" s="49"/>
      <c r="F66" s="40"/>
      <c r="G66" s="72"/>
      <c r="H66" s="72"/>
      <c r="I66" s="72"/>
      <c r="J66" s="72"/>
      <c r="K66" s="72"/>
      <c r="L66" s="72"/>
      <c r="M66" s="72"/>
      <c r="N66" s="72"/>
      <c r="O66" s="72"/>
      <c r="P66" s="72"/>
      <c r="Q66" s="72"/>
      <c r="R66" s="72"/>
      <c r="S66" s="72"/>
      <c r="T66" s="72"/>
    </row>
    <row r="67" spans="1:20" x14ac:dyDescent="0.25">
      <c r="A67" s="72"/>
      <c r="B67" s="39"/>
      <c r="C67" s="33" t="s">
        <v>242</v>
      </c>
      <c r="D67" s="51" t="s">
        <v>168</v>
      </c>
      <c r="E67" s="49"/>
      <c r="F67" s="40"/>
      <c r="G67" s="72"/>
      <c r="H67" s="72"/>
      <c r="I67" s="72"/>
      <c r="J67" s="72"/>
      <c r="K67" s="72"/>
      <c r="L67" s="72"/>
      <c r="M67" s="72"/>
      <c r="N67" s="72"/>
      <c r="O67" s="72"/>
      <c r="P67" s="72"/>
      <c r="Q67" s="72"/>
      <c r="R67" s="72"/>
      <c r="S67" s="72"/>
      <c r="T67" s="72"/>
    </row>
    <row r="68" spans="1:20" x14ac:dyDescent="0.25">
      <c r="A68" s="72"/>
      <c r="B68" s="39"/>
      <c r="C68" s="33" t="s">
        <v>243</v>
      </c>
      <c r="D68" s="51" t="s">
        <v>168</v>
      </c>
      <c r="E68" s="49"/>
      <c r="F68" s="40"/>
      <c r="G68" s="72"/>
      <c r="H68" s="72"/>
      <c r="I68" s="72"/>
      <c r="J68" s="72"/>
      <c r="K68" s="72"/>
      <c r="L68" s="72"/>
      <c r="M68" s="72"/>
      <c r="N68" s="72"/>
      <c r="O68" s="72"/>
      <c r="P68" s="72"/>
      <c r="Q68" s="72"/>
      <c r="R68" s="72"/>
      <c r="S68" s="72"/>
      <c r="T68" s="72"/>
    </row>
    <row r="69" spans="1:20" x14ac:dyDescent="0.25">
      <c r="A69" s="72"/>
      <c r="B69" s="39"/>
      <c r="C69" s="33" t="s">
        <v>244</v>
      </c>
      <c r="D69" s="51" t="s">
        <v>168</v>
      </c>
      <c r="E69" s="49"/>
      <c r="F69" s="40"/>
      <c r="G69" s="72"/>
      <c r="H69" s="72"/>
      <c r="I69" s="72"/>
      <c r="J69" s="72"/>
      <c r="K69" s="72"/>
      <c r="L69" s="72"/>
      <c r="M69" s="72"/>
      <c r="N69" s="72"/>
      <c r="O69" s="72"/>
      <c r="P69" s="72"/>
      <c r="Q69" s="72"/>
      <c r="R69" s="72"/>
      <c r="S69" s="72"/>
      <c r="T69" s="72"/>
    </row>
    <row r="70" spans="1:20" x14ac:dyDescent="0.25">
      <c r="A70" s="72"/>
      <c r="B70" s="39"/>
      <c r="C70" s="33" t="s">
        <v>245</v>
      </c>
      <c r="D70" s="51" t="s">
        <v>168</v>
      </c>
      <c r="E70" s="49"/>
      <c r="F70" s="40"/>
      <c r="G70" s="72"/>
      <c r="H70" s="72"/>
      <c r="I70" s="72"/>
      <c r="J70" s="72"/>
      <c r="K70" s="72"/>
      <c r="L70" s="72"/>
      <c r="M70" s="72"/>
      <c r="N70" s="72"/>
      <c r="O70" s="72"/>
      <c r="P70" s="72"/>
      <c r="Q70" s="72"/>
      <c r="R70" s="72"/>
      <c r="S70" s="72"/>
      <c r="T70" s="72"/>
    </row>
    <row r="71" spans="1:20" x14ac:dyDescent="0.25">
      <c r="A71" s="72"/>
      <c r="B71" s="39"/>
      <c r="C71" s="33" t="s">
        <v>246</v>
      </c>
      <c r="D71" s="51" t="s">
        <v>168</v>
      </c>
      <c r="E71" s="49"/>
      <c r="F71" s="40"/>
      <c r="G71" s="72"/>
      <c r="H71" s="72"/>
      <c r="I71" s="72"/>
      <c r="J71" s="72"/>
      <c r="K71" s="72"/>
      <c r="L71" s="72"/>
      <c r="M71" s="72"/>
      <c r="N71" s="72"/>
      <c r="O71" s="72"/>
      <c r="P71" s="72"/>
      <c r="Q71" s="72"/>
      <c r="R71" s="72"/>
      <c r="S71" s="72"/>
      <c r="T71" s="72"/>
    </row>
    <row r="72" spans="1:20" x14ac:dyDescent="0.25">
      <c r="A72" s="72"/>
      <c r="B72" s="39"/>
      <c r="C72" s="33" t="s">
        <v>247</v>
      </c>
      <c r="D72" s="51" t="s">
        <v>168</v>
      </c>
      <c r="E72" s="49"/>
      <c r="F72" s="40"/>
      <c r="G72" s="72"/>
      <c r="H72" s="72"/>
      <c r="I72" s="72"/>
      <c r="J72" s="72"/>
      <c r="K72" s="72"/>
      <c r="L72" s="72"/>
      <c r="M72" s="72"/>
      <c r="N72" s="72"/>
      <c r="O72" s="72"/>
      <c r="P72" s="72"/>
      <c r="Q72" s="72"/>
      <c r="R72" s="72"/>
      <c r="S72" s="72"/>
      <c r="T72" s="72"/>
    </row>
    <row r="73" spans="1:20" x14ac:dyDescent="0.25">
      <c r="A73" s="72"/>
      <c r="B73" s="39"/>
      <c r="C73" s="33" t="s">
        <v>614</v>
      </c>
      <c r="D73" s="51" t="s">
        <v>168</v>
      </c>
      <c r="E73" s="49"/>
      <c r="F73" s="40"/>
      <c r="G73" s="72"/>
      <c r="H73" s="72"/>
      <c r="I73" s="72"/>
      <c r="J73" s="72"/>
      <c r="K73" s="72"/>
      <c r="L73" s="72"/>
      <c r="M73" s="72"/>
      <c r="N73" s="72"/>
      <c r="O73" s="72"/>
      <c r="P73" s="72"/>
      <c r="Q73" s="72"/>
      <c r="R73" s="72"/>
      <c r="S73" s="72"/>
      <c r="T73" s="72"/>
    </row>
    <row r="74" spans="1:20" x14ac:dyDescent="0.25">
      <c r="A74" s="72"/>
      <c r="B74" s="39"/>
      <c r="C74" s="33" t="s">
        <v>248</v>
      </c>
      <c r="D74" s="51" t="s">
        <v>168</v>
      </c>
      <c r="E74" s="49"/>
      <c r="F74" s="40"/>
      <c r="G74" s="72"/>
      <c r="H74" s="72"/>
      <c r="I74" s="72"/>
      <c r="J74" s="72"/>
      <c r="K74" s="72"/>
      <c r="L74" s="72"/>
      <c r="M74" s="72"/>
      <c r="N74" s="72"/>
      <c r="O74" s="72"/>
      <c r="P74" s="72"/>
      <c r="Q74" s="72"/>
      <c r="R74" s="72"/>
      <c r="S74" s="72"/>
      <c r="T74" s="72"/>
    </row>
    <row r="75" spans="1:20" x14ac:dyDescent="0.25">
      <c r="A75" s="72"/>
      <c r="B75" s="39"/>
      <c r="C75" s="33" t="s">
        <v>249</v>
      </c>
      <c r="D75" s="51" t="s">
        <v>168</v>
      </c>
      <c r="E75" s="49"/>
      <c r="F75" s="40"/>
      <c r="G75" s="72"/>
      <c r="H75" s="72"/>
      <c r="I75" s="72"/>
      <c r="J75" s="72"/>
      <c r="K75" s="72"/>
      <c r="L75" s="72"/>
      <c r="M75" s="72"/>
      <c r="N75" s="72"/>
      <c r="O75" s="72"/>
      <c r="P75" s="72"/>
      <c r="Q75" s="72"/>
      <c r="R75" s="72"/>
      <c r="S75" s="72"/>
      <c r="T75" s="72"/>
    </row>
    <row r="76" spans="1:20" x14ac:dyDescent="0.25">
      <c r="A76" s="72"/>
      <c r="B76" s="39"/>
      <c r="C76" s="33" t="s">
        <v>250</v>
      </c>
      <c r="D76" s="51" t="s">
        <v>168</v>
      </c>
      <c r="E76" s="49"/>
      <c r="F76" s="40"/>
      <c r="G76" s="72"/>
      <c r="H76" s="72"/>
      <c r="I76" s="72"/>
      <c r="J76" s="72"/>
      <c r="K76" s="72"/>
      <c r="L76" s="72"/>
      <c r="M76" s="72"/>
      <c r="N76" s="72"/>
      <c r="O76" s="72"/>
      <c r="P76" s="72"/>
      <c r="Q76" s="72"/>
      <c r="R76" s="72"/>
      <c r="S76" s="72"/>
      <c r="T76" s="72"/>
    </row>
    <row r="77" spans="1:20" ht="15.75" thickBot="1" x14ac:dyDescent="0.3">
      <c r="A77" s="72"/>
      <c r="B77" s="39"/>
      <c r="C77" s="33" t="s">
        <v>251</v>
      </c>
      <c r="D77" s="51" t="s">
        <v>168</v>
      </c>
      <c r="E77" s="49"/>
      <c r="F77" s="40"/>
      <c r="G77" s="72"/>
      <c r="H77" s="72"/>
      <c r="I77" s="72"/>
      <c r="J77" s="72"/>
      <c r="K77" s="72"/>
      <c r="L77" s="72"/>
      <c r="M77" s="72"/>
      <c r="N77" s="72"/>
      <c r="O77" s="72"/>
      <c r="P77" s="72"/>
      <c r="Q77" s="72"/>
      <c r="R77" s="72"/>
      <c r="S77" s="72"/>
      <c r="T77" s="72"/>
    </row>
    <row r="78" spans="1:20" ht="15.75" thickBot="1" x14ac:dyDescent="0.3">
      <c r="A78" s="72"/>
      <c r="B78" s="18" t="s">
        <v>540</v>
      </c>
      <c r="C78" s="19"/>
      <c r="D78" s="19"/>
      <c r="E78" s="19"/>
      <c r="F78" s="20"/>
      <c r="G78" s="72"/>
      <c r="H78" s="72"/>
      <c r="I78" s="72"/>
      <c r="J78" s="72"/>
      <c r="K78" s="72"/>
      <c r="L78" s="72"/>
      <c r="M78" s="72"/>
      <c r="N78" s="72"/>
      <c r="O78" s="72"/>
      <c r="P78" s="72"/>
      <c r="Q78" s="72"/>
      <c r="R78" s="72"/>
      <c r="S78" s="72"/>
      <c r="T78" s="72"/>
    </row>
    <row r="79" spans="1:20" x14ac:dyDescent="0.25">
      <c r="A79" s="72"/>
      <c r="B79" s="36"/>
      <c r="C79" s="44" t="s">
        <v>597</v>
      </c>
      <c r="D79" s="51" t="s">
        <v>168</v>
      </c>
      <c r="E79" s="38"/>
      <c r="F79" s="98"/>
      <c r="G79" s="72"/>
      <c r="H79" s="72"/>
      <c r="I79" s="72"/>
      <c r="J79" s="72"/>
      <c r="K79" s="72"/>
      <c r="L79" s="72"/>
      <c r="M79" s="72"/>
      <c r="N79" s="72"/>
      <c r="O79" s="72"/>
      <c r="P79" s="72"/>
      <c r="Q79" s="72"/>
      <c r="R79" s="72"/>
      <c r="S79" s="72"/>
      <c r="T79" s="72"/>
    </row>
    <row r="80" spans="1:20" x14ac:dyDescent="0.25">
      <c r="A80" s="72"/>
      <c r="B80" s="39"/>
      <c r="C80" s="33" t="s">
        <v>598</v>
      </c>
      <c r="D80" s="51" t="s">
        <v>168</v>
      </c>
      <c r="E80" s="40"/>
      <c r="F80" s="24"/>
      <c r="G80" s="72"/>
      <c r="H80" s="72"/>
      <c r="I80" s="72"/>
      <c r="J80" s="72"/>
      <c r="K80" s="72"/>
      <c r="L80" s="72"/>
      <c r="M80" s="72"/>
      <c r="N80" s="72"/>
      <c r="O80" s="72"/>
      <c r="P80" s="72"/>
      <c r="Q80" s="72"/>
      <c r="R80" s="72"/>
      <c r="S80" s="72"/>
      <c r="T80" s="72"/>
    </row>
    <row r="81" spans="1:20" x14ac:dyDescent="0.25">
      <c r="A81" s="72"/>
      <c r="B81" s="39"/>
      <c r="C81" s="33" t="s">
        <v>599</v>
      </c>
      <c r="D81" s="51" t="s">
        <v>168</v>
      </c>
      <c r="E81" s="40"/>
      <c r="F81" s="24"/>
      <c r="G81" s="72"/>
      <c r="H81" s="72"/>
      <c r="I81" s="72"/>
      <c r="J81" s="72"/>
      <c r="K81" s="72"/>
      <c r="L81" s="72"/>
      <c r="M81" s="72"/>
      <c r="N81" s="72"/>
      <c r="O81" s="72"/>
      <c r="P81" s="72"/>
      <c r="Q81" s="72"/>
      <c r="R81" s="72"/>
      <c r="S81" s="72"/>
      <c r="T81" s="72"/>
    </row>
    <row r="82" spans="1:20" x14ac:dyDescent="0.25">
      <c r="A82" s="72"/>
      <c r="B82" s="39"/>
      <c r="C82" s="33" t="s">
        <v>600</v>
      </c>
      <c r="D82" s="51" t="s">
        <v>168</v>
      </c>
      <c r="E82" s="40"/>
      <c r="F82" s="24"/>
      <c r="G82" s="72"/>
      <c r="H82" s="72"/>
      <c r="I82" s="72"/>
      <c r="J82" s="72"/>
      <c r="K82" s="72"/>
      <c r="L82" s="72"/>
      <c r="M82" s="72"/>
      <c r="N82" s="72"/>
      <c r="O82" s="72"/>
      <c r="P82" s="72"/>
      <c r="Q82" s="72"/>
      <c r="R82" s="72"/>
      <c r="S82" s="72"/>
      <c r="T82" s="72"/>
    </row>
    <row r="83" spans="1:20" x14ac:dyDescent="0.25">
      <c r="A83" s="72"/>
      <c r="B83" s="39"/>
      <c r="C83" s="33" t="s">
        <v>601</v>
      </c>
      <c r="D83" s="51" t="s">
        <v>168</v>
      </c>
      <c r="E83" s="40"/>
      <c r="F83" s="24"/>
      <c r="G83" s="72"/>
      <c r="H83" s="72"/>
      <c r="I83" s="72"/>
      <c r="J83" s="72"/>
      <c r="K83" s="72"/>
      <c r="L83" s="72"/>
      <c r="M83" s="72"/>
      <c r="N83" s="72"/>
      <c r="O83" s="72"/>
      <c r="P83" s="72"/>
      <c r="Q83" s="72"/>
      <c r="R83" s="72"/>
      <c r="S83" s="72"/>
      <c r="T83" s="72"/>
    </row>
    <row r="84" spans="1:20" x14ac:dyDescent="0.25">
      <c r="A84" s="72"/>
      <c r="B84" s="39"/>
      <c r="C84" s="33" t="s">
        <v>602</v>
      </c>
      <c r="D84" s="51" t="s">
        <v>168</v>
      </c>
      <c r="E84" s="40"/>
      <c r="F84" s="24"/>
      <c r="G84" s="72"/>
      <c r="H84" s="72"/>
      <c r="I84" s="72"/>
      <c r="J84" s="72"/>
      <c r="K84" s="72"/>
      <c r="L84" s="72"/>
      <c r="M84" s="72"/>
      <c r="N84" s="72"/>
      <c r="O84" s="72"/>
      <c r="P84" s="72"/>
      <c r="Q84" s="72"/>
      <c r="R84" s="72"/>
      <c r="S84" s="72"/>
      <c r="T84" s="72"/>
    </row>
    <row r="85" spans="1:20" x14ac:dyDescent="0.25">
      <c r="A85" s="72"/>
      <c r="B85" s="39"/>
      <c r="C85" s="33" t="s">
        <v>603</v>
      </c>
      <c r="D85" s="51" t="s">
        <v>168</v>
      </c>
      <c r="E85" s="40"/>
      <c r="F85" s="24"/>
      <c r="G85" s="72"/>
      <c r="H85" s="72"/>
      <c r="I85" s="72"/>
      <c r="J85" s="72"/>
      <c r="K85" s="72"/>
      <c r="L85" s="72"/>
      <c r="M85" s="72"/>
      <c r="N85" s="72"/>
      <c r="O85" s="72"/>
      <c r="P85" s="72"/>
      <c r="Q85" s="72"/>
      <c r="R85" s="72"/>
      <c r="S85" s="72"/>
      <c r="T85" s="72"/>
    </row>
    <row r="86" spans="1:20" x14ac:dyDescent="0.25">
      <c r="A86" s="72"/>
      <c r="B86" s="39"/>
      <c r="C86" s="33" t="s">
        <v>604</v>
      </c>
      <c r="D86" s="51" t="s">
        <v>168</v>
      </c>
      <c r="E86" s="40"/>
      <c r="F86" s="24"/>
      <c r="G86" s="72"/>
      <c r="H86" s="72"/>
      <c r="I86" s="72"/>
      <c r="J86" s="72"/>
      <c r="K86" s="72"/>
      <c r="L86" s="72"/>
      <c r="M86" s="72"/>
      <c r="N86" s="72"/>
      <c r="O86" s="72"/>
      <c r="P86" s="72"/>
      <c r="Q86" s="72"/>
      <c r="R86" s="72"/>
      <c r="S86" s="72"/>
      <c r="T86" s="72"/>
    </row>
    <row r="87" spans="1:20" x14ac:dyDescent="0.25">
      <c r="A87" s="72"/>
      <c r="B87" s="39"/>
      <c r="C87" s="33" t="s">
        <v>605</v>
      </c>
      <c r="D87" s="51" t="s">
        <v>168</v>
      </c>
      <c r="E87" s="40"/>
      <c r="F87" s="24"/>
      <c r="G87" s="72"/>
      <c r="H87" s="72"/>
      <c r="I87" s="72"/>
      <c r="J87" s="72"/>
      <c r="K87" s="72"/>
      <c r="L87" s="72"/>
      <c r="M87" s="72"/>
      <c r="N87" s="72"/>
      <c r="O87" s="72"/>
      <c r="P87" s="72"/>
      <c r="Q87" s="72"/>
      <c r="R87" s="72"/>
      <c r="S87" s="72"/>
      <c r="T87" s="72"/>
    </row>
    <row r="88" spans="1:20" x14ac:dyDescent="0.25">
      <c r="A88" s="72"/>
      <c r="B88" s="39"/>
      <c r="C88" s="33" t="s">
        <v>615</v>
      </c>
      <c r="D88" s="51" t="s">
        <v>168</v>
      </c>
      <c r="E88" s="40"/>
      <c r="F88" s="24"/>
      <c r="G88" s="72"/>
      <c r="H88" s="72"/>
      <c r="I88" s="72"/>
      <c r="J88" s="72"/>
      <c r="K88" s="72"/>
      <c r="L88" s="72"/>
      <c r="M88" s="72"/>
      <c r="N88" s="72"/>
      <c r="O88" s="72"/>
      <c r="P88" s="72"/>
      <c r="Q88" s="72"/>
      <c r="R88" s="72"/>
      <c r="S88" s="72"/>
      <c r="T88" s="72"/>
    </row>
    <row r="89" spans="1:20" x14ac:dyDescent="0.25">
      <c r="A89" s="72"/>
      <c r="B89" s="72"/>
      <c r="C89" s="72"/>
      <c r="D89" s="72"/>
      <c r="E89" s="72"/>
      <c r="F89" s="72"/>
      <c r="G89" s="72"/>
      <c r="H89" s="72"/>
      <c r="I89" s="72"/>
      <c r="J89" s="72"/>
      <c r="K89" s="72"/>
      <c r="L89" s="72"/>
      <c r="M89" s="72"/>
      <c r="N89" s="72"/>
      <c r="O89" s="72"/>
      <c r="P89" s="72"/>
      <c r="Q89" s="72"/>
      <c r="R89" s="72"/>
      <c r="S89" s="72"/>
      <c r="T89" s="72"/>
    </row>
    <row r="90" spans="1:20" x14ac:dyDescent="0.25">
      <c r="A90" s="72"/>
      <c r="B90" s="72"/>
      <c r="C90" s="72"/>
      <c r="D90" s="72"/>
      <c r="E90" s="72"/>
      <c r="F90" s="72"/>
      <c r="G90" s="72"/>
      <c r="H90" s="72"/>
      <c r="I90" s="72"/>
      <c r="J90" s="72"/>
      <c r="K90" s="72"/>
      <c r="L90" s="72"/>
      <c r="M90" s="72"/>
      <c r="N90" s="72"/>
      <c r="O90" s="72"/>
      <c r="P90" s="72"/>
      <c r="Q90" s="72"/>
      <c r="R90" s="72"/>
      <c r="S90" s="72"/>
      <c r="T90" s="72"/>
    </row>
    <row r="91" spans="1:20" x14ac:dyDescent="0.25">
      <c r="A91" s="72"/>
      <c r="B91" s="72"/>
      <c r="C91" s="72"/>
      <c r="D91" s="72"/>
      <c r="E91" s="72"/>
      <c r="F91" s="72"/>
      <c r="G91" s="72"/>
      <c r="H91" s="72"/>
      <c r="I91" s="72"/>
      <c r="J91" s="72"/>
      <c r="K91" s="72"/>
      <c r="L91" s="72"/>
      <c r="M91" s="72"/>
      <c r="N91" s="72"/>
      <c r="O91" s="72"/>
      <c r="P91" s="72"/>
      <c r="Q91" s="72"/>
      <c r="R91" s="72"/>
      <c r="S91" s="72"/>
      <c r="T91" s="72"/>
    </row>
    <row r="92" spans="1:20" x14ac:dyDescent="0.25">
      <c r="A92" s="72"/>
      <c r="B92" s="72"/>
      <c r="C92" s="72"/>
      <c r="D92" s="72"/>
      <c r="E92" s="72"/>
      <c r="F92" s="72"/>
      <c r="G92" s="72"/>
      <c r="H92" s="72"/>
      <c r="I92" s="72"/>
      <c r="J92" s="72"/>
      <c r="K92" s="72"/>
      <c r="L92" s="72"/>
      <c r="M92" s="72"/>
      <c r="N92" s="72"/>
      <c r="O92" s="72"/>
      <c r="P92" s="72"/>
      <c r="Q92" s="72"/>
      <c r="R92" s="72"/>
      <c r="S92" s="72"/>
      <c r="T92" s="72"/>
    </row>
    <row r="93" spans="1:20" x14ac:dyDescent="0.25">
      <c r="A93" s="72"/>
      <c r="B93" s="72"/>
      <c r="C93" s="72"/>
      <c r="D93" s="72"/>
      <c r="E93" s="72"/>
      <c r="F93" s="72"/>
      <c r="G93" s="72"/>
      <c r="H93" s="72"/>
      <c r="I93" s="72"/>
      <c r="J93" s="72"/>
      <c r="K93" s="72"/>
      <c r="L93" s="72"/>
      <c r="M93" s="72"/>
      <c r="N93" s="72"/>
      <c r="O93" s="72"/>
      <c r="P93" s="72"/>
      <c r="Q93" s="72"/>
      <c r="R93" s="72"/>
      <c r="S93" s="72"/>
      <c r="T93" s="72"/>
    </row>
    <row r="94" spans="1:20" x14ac:dyDescent="0.25">
      <c r="A94" s="72"/>
      <c r="B94" s="72"/>
      <c r="C94" s="72"/>
      <c r="D94" s="72"/>
      <c r="E94" s="72"/>
      <c r="F94" s="72"/>
      <c r="G94" s="72"/>
      <c r="H94" s="72"/>
      <c r="I94" s="72"/>
      <c r="J94" s="72"/>
      <c r="K94" s="72"/>
      <c r="L94" s="72"/>
      <c r="M94" s="72"/>
      <c r="N94" s="72"/>
      <c r="O94" s="72"/>
      <c r="P94" s="72"/>
      <c r="Q94" s="72"/>
      <c r="R94" s="72"/>
      <c r="S94" s="72"/>
      <c r="T94" s="72"/>
    </row>
  </sheetData>
  <mergeCells count="2">
    <mergeCell ref="B2:F2"/>
    <mergeCell ref="B4:C4"/>
  </mergeCells>
  <conditionalFormatting sqref="D18:D20">
    <cfRule type="cellIs" dxfId="321" priority="85" operator="equal">
      <formula>"Not Implemented"</formula>
    </cfRule>
    <cfRule type="cellIs" dxfId="320" priority="86" operator="equal">
      <formula>"N/A"</formula>
    </cfRule>
    <cfRule type="cellIs" dxfId="319" priority="87" operator="equal">
      <formula>"Blocked"</formula>
    </cfRule>
    <cfRule type="cellIs" dxfId="318" priority="88" operator="equal">
      <formula>"Not Tested"</formula>
    </cfRule>
    <cfRule type="cellIs" dxfId="317" priority="89" operator="equal">
      <formula>"Failed"</formula>
    </cfRule>
    <cfRule type="cellIs" dxfId="316" priority="90" operator="equal">
      <formula>"Passed"</formula>
    </cfRule>
    <cfRule type="cellIs" dxfId="315" priority="91" operator="equal">
      <formula>"Pending"</formula>
    </cfRule>
  </conditionalFormatting>
  <conditionalFormatting sqref="D17">
    <cfRule type="cellIs" dxfId="314" priority="22" operator="equal">
      <formula>"Not Implemented"</formula>
    </cfRule>
    <cfRule type="cellIs" dxfId="313" priority="23" operator="equal">
      <formula>"N/A"</formula>
    </cfRule>
    <cfRule type="cellIs" dxfId="312" priority="24" operator="equal">
      <formula>"Blocked"</formula>
    </cfRule>
    <cfRule type="cellIs" dxfId="311" priority="25" operator="equal">
      <formula>"Not Tested"</formula>
    </cfRule>
    <cfRule type="cellIs" dxfId="310" priority="26" operator="equal">
      <formula>"Failed"</formula>
    </cfRule>
    <cfRule type="cellIs" dxfId="309" priority="27" operator="equal">
      <formula>"Passed"</formula>
    </cfRule>
    <cfRule type="cellIs" dxfId="308" priority="28" operator="equal">
      <formula>"Pending"</formula>
    </cfRule>
  </conditionalFormatting>
  <conditionalFormatting sqref="D22:D31">
    <cfRule type="cellIs" dxfId="307" priority="15" operator="equal">
      <formula>"Not Implemented"</formula>
    </cfRule>
    <cfRule type="cellIs" dxfId="306" priority="16" operator="equal">
      <formula>"N/A"</formula>
    </cfRule>
    <cfRule type="cellIs" dxfId="305" priority="17" operator="equal">
      <formula>"Blocked"</formula>
    </cfRule>
    <cfRule type="cellIs" dxfId="304" priority="18" operator="equal">
      <formula>"Not Tested"</formula>
    </cfRule>
    <cfRule type="cellIs" dxfId="303" priority="19" operator="equal">
      <formula>"Failed"</formula>
    </cfRule>
    <cfRule type="cellIs" dxfId="302" priority="20" operator="equal">
      <formula>"Passed"</formula>
    </cfRule>
    <cfRule type="cellIs" dxfId="301" priority="21" operator="equal">
      <formula>"Pending"</formula>
    </cfRule>
  </conditionalFormatting>
  <conditionalFormatting sqref="D33:D77">
    <cfRule type="cellIs" dxfId="300" priority="8" operator="equal">
      <formula>"Not Implemented"</formula>
    </cfRule>
    <cfRule type="cellIs" dxfId="299" priority="9" operator="equal">
      <formula>"N/A"</formula>
    </cfRule>
    <cfRule type="cellIs" dxfId="298" priority="10" operator="equal">
      <formula>"Blocked"</formula>
    </cfRule>
    <cfRule type="cellIs" dxfId="297" priority="11" operator="equal">
      <formula>"Not Tested"</formula>
    </cfRule>
    <cfRule type="cellIs" dxfId="296" priority="12" operator="equal">
      <formula>"Failed"</formula>
    </cfRule>
    <cfRule type="cellIs" dxfId="295" priority="13" operator="equal">
      <formula>"Passed"</formula>
    </cfRule>
    <cfRule type="cellIs" dxfId="294" priority="14" operator="equal">
      <formula>"Pending"</formula>
    </cfRule>
  </conditionalFormatting>
  <conditionalFormatting sqref="D79:D88">
    <cfRule type="cellIs" dxfId="293" priority="1" operator="equal">
      <formula>"Not Implemented"</formula>
    </cfRule>
    <cfRule type="cellIs" dxfId="292" priority="2" operator="equal">
      <formula>"N/A"</formula>
    </cfRule>
    <cfRule type="cellIs" dxfId="291" priority="3" operator="equal">
      <formula>"Blocked"</formula>
    </cfRule>
    <cfRule type="cellIs" dxfId="290" priority="4" operator="equal">
      <formula>"Not Tested"</formula>
    </cfRule>
    <cfRule type="cellIs" dxfId="289" priority="5" operator="equal">
      <formula>"Failed"</formula>
    </cfRule>
    <cfRule type="cellIs" dxfId="288" priority="6" operator="equal">
      <formula>"Passed"</formula>
    </cfRule>
    <cfRule type="cellIs" dxfId="287" priority="7" operator="equal">
      <formula>"Pending"</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F70140C1-E018-45B1-ACD7-107FB495868B}">
          <x14:formula1>
            <xm:f>Variables!$B$4:$B$12</xm:f>
          </x14:formula1>
          <xm:sqref>D33:D77 D17:D20 D22:D31 D79:D88</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8EBB2-973D-4D8C-948D-83D29DE4C726}">
  <sheetPr>
    <tabColor theme="9"/>
  </sheetPr>
  <dimension ref="A1:V130"/>
  <sheetViews>
    <sheetView workbookViewId="0">
      <selection activeCell="D130" sqref="D130"/>
    </sheetView>
  </sheetViews>
  <sheetFormatPr defaultRowHeight="15" x14ac:dyDescent="0.25"/>
  <cols>
    <col min="2" max="2" width="27.85546875" bestFit="1" customWidth="1"/>
    <col min="3" max="3" width="30.5703125" style="110" bestFit="1" customWidth="1"/>
    <col min="4" max="4" width="30.5703125" style="110" customWidth="1"/>
    <col min="5" max="9" width="13.7109375" style="110" customWidth="1"/>
    <col min="10" max="10" width="37.7109375" bestFit="1" customWidth="1"/>
    <col min="11" max="11" width="57.140625" bestFit="1" customWidth="1"/>
  </cols>
  <sheetData>
    <row r="1" spans="1:22" ht="15.75" thickBot="1" x14ac:dyDescent="0.3">
      <c r="A1" s="72"/>
      <c r="B1" s="72"/>
      <c r="C1" s="102"/>
      <c r="D1" s="102"/>
      <c r="E1" s="102"/>
      <c r="F1" s="102"/>
      <c r="G1" s="102"/>
      <c r="H1" s="102"/>
      <c r="I1" s="102"/>
      <c r="J1" s="72"/>
      <c r="K1" s="72"/>
      <c r="L1" s="72"/>
      <c r="M1" s="72"/>
      <c r="N1" s="72"/>
      <c r="O1" s="72"/>
      <c r="P1" s="72"/>
      <c r="Q1" s="72"/>
    </row>
    <row r="2" spans="1:22" ht="27" thickBot="1" x14ac:dyDescent="0.45">
      <c r="A2" s="72"/>
      <c r="B2" s="269" t="s">
        <v>491</v>
      </c>
      <c r="C2" s="270"/>
      <c r="D2" s="270"/>
      <c r="E2" s="270"/>
      <c r="F2" s="270"/>
      <c r="G2" s="270"/>
      <c r="H2" s="270"/>
      <c r="I2" s="270"/>
      <c r="J2" s="270"/>
      <c r="K2" s="271"/>
      <c r="L2" s="72"/>
      <c r="M2" s="72"/>
      <c r="N2" s="72"/>
      <c r="O2" s="72"/>
      <c r="P2" s="72"/>
      <c r="Q2" s="72"/>
    </row>
    <row r="3" spans="1:22" ht="15.75" thickBot="1" x14ac:dyDescent="0.3">
      <c r="A3" s="72"/>
      <c r="B3" s="72"/>
      <c r="C3" s="102"/>
      <c r="D3" s="102"/>
      <c r="E3" s="102"/>
      <c r="F3" s="102"/>
      <c r="G3" s="102"/>
      <c r="H3" s="102"/>
      <c r="I3" s="102"/>
      <c r="J3" s="72"/>
      <c r="K3" s="72"/>
      <c r="L3" s="72"/>
      <c r="M3" s="72"/>
      <c r="N3" s="72"/>
      <c r="O3" s="72"/>
      <c r="P3" s="72"/>
      <c r="Q3" s="72"/>
    </row>
    <row r="4" spans="1:22" ht="15.75" thickBot="1" x14ac:dyDescent="0.3">
      <c r="A4" s="72"/>
      <c r="B4" s="243" t="s">
        <v>592</v>
      </c>
      <c r="C4" s="245"/>
      <c r="D4" s="102"/>
      <c r="E4" s="102"/>
      <c r="F4" s="102"/>
      <c r="G4" s="102"/>
      <c r="H4" s="102"/>
      <c r="I4" s="102"/>
      <c r="J4" s="72"/>
      <c r="K4" s="72"/>
      <c r="L4" s="72"/>
      <c r="M4" s="72"/>
      <c r="N4" s="72"/>
      <c r="O4" s="72"/>
      <c r="P4" s="72"/>
      <c r="Q4" s="72"/>
      <c r="R4" s="72"/>
      <c r="S4" s="72"/>
      <c r="T4" s="72"/>
      <c r="U4" s="72"/>
      <c r="V4" s="72"/>
    </row>
    <row r="5" spans="1:22" ht="15.75" thickBot="1" x14ac:dyDescent="0.3">
      <c r="A5" s="72"/>
      <c r="B5" s="12" t="s">
        <v>590</v>
      </c>
      <c r="C5" s="103" t="s">
        <v>593</v>
      </c>
      <c r="D5" s="104" t="s">
        <v>591</v>
      </c>
      <c r="E5" s="102"/>
      <c r="F5" s="102"/>
      <c r="G5" s="102"/>
      <c r="H5" s="102"/>
      <c r="I5" s="102"/>
      <c r="J5" s="72"/>
      <c r="K5" s="72"/>
      <c r="L5" s="72"/>
      <c r="M5" s="72"/>
      <c r="N5" s="72"/>
      <c r="O5" s="72"/>
      <c r="P5" s="72"/>
      <c r="Q5" s="72"/>
      <c r="R5" s="72"/>
      <c r="S5" s="72"/>
      <c r="T5" s="72"/>
      <c r="U5" s="72"/>
      <c r="V5" s="72"/>
    </row>
    <row r="6" spans="1:22" x14ac:dyDescent="0.25">
      <c r="A6" s="72"/>
      <c r="B6" s="85" t="s">
        <v>167</v>
      </c>
      <c r="C6" s="94">
        <f>COUNTIF(D17:G130, "Pending")</f>
        <v>0</v>
      </c>
      <c r="D6" s="86">
        <f>SUM(C6/C13)</f>
        <v>0</v>
      </c>
      <c r="E6" s="102"/>
      <c r="F6" s="102"/>
      <c r="G6" s="102"/>
      <c r="H6" s="102"/>
      <c r="I6" s="102"/>
      <c r="J6" s="72"/>
      <c r="K6" s="72"/>
      <c r="L6" s="72"/>
      <c r="M6" s="72"/>
      <c r="N6" s="72"/>
      <c r="O6" s="72"/>
      <c r="P6" s="72"/>
      <c r="Q6" s="72"/>
      <c r="R6" s="72"/>
      <c r="S6" s="72"/>
      <c r="T6" s="72"/>
      <c r="U6" s="72"/>
      <c r="V6" s="72"/>
    </row>
    <row r="7" spans="1:22" x14ac:dyDescent="0.25">
      <c r="A7" s="72"/>
      <c r="B7" s="5" t="s">
        <v>168</v>
      </c>
      <c r="C7" s="95">
        <f>COUNTIFS(D17:G130,"Passed")</f>
        <v>261</v>
      </c>
      <c r="D7" s="87">
        <f>SUM(C7/C13)</f>
        <v>0.62589928057553956</v>
      </c>
      <c r="E7" s="102"/>
      <c r="F7" s="102"/>
      <c r="G7" s="102"/>
      <c r="H7" s="102"/>
      <c r="I7" s="102"/>
      <c r="J7" s="72"/>
      <c r="K7" s="72"/>
      <c r="L7" s="72"/>
      <c r="M7" s="72"/>
      <c r="N7" s="72"/>
      <c r="O7" s="72"/>
      <c r="P7" s="72"/>
      <c r="Q7" s="72"/>
      <c r="R7" s="72"/>
      <c r="S7" s="72"/>
      <c r="T7" s="72"/>
      <c r="U7" s="72"/>
      <c r="V7" s="72"/>
    </row>
    <row r="8" spans="1:22" x14ac:dyDescent="0.25">
      <c r="A8" s="72"/>
      <c r="B8" s="6" t="s">
        <v>169</v>
      </c>
      <c r="C8" s="95">
        <f>COUNTIF(D17:G130, "Failed")</f>
        <v>0</v>
      </c>
      <c r="D8" s="87">
        <f>SUM(C8/C13)</f>
        <v>0</v>
      </c>
      <c r="E8" s="102"/>
      <c r="F8" s="102"/>
      <c r="G8" s="102"/>
      <c r="H8" s="102"/>
      <c r="I8" s="102"/>
      <c r="J8" s="72"/>
      <c r="K8" s="72"/>
      <c r="L8" s="72"/>
      <c r="M8" s="72"/>
      <c r="N8" s="72"/>
      <c r="O8" s="72"/>
      <c r="P8" s="72"/>
      <c r="Q8" s="72"/>
      <c r="R8" s="72"/>
      <c r="S8" s="72"/>
      <c r="T8" s="72"/>
      <c r="U8" s="72"/>
      <c r="V8" s="72"/>
    </row>
    <row r="9" spans="1:22" x14ac:dyDescent="0.25">
      <c r="A9" s="72"/>
      <c r="B9" s="7" t="s">
        <v>170</v>
      </c>
      <c r="C9" s="95">
        <f>COUNTIF(D17:G130, "Not Tested")</f>
        <v>0</v>
      </c>
      <c r="D9" s="87">
        <f>SUM(C9/C13)</f>
        <v>0</v>
      </c>
      <c r="E9" s="102"/>
      <c r="F9" s="102"/>
      <c r="G9" s="102"/>
      <c r="H9" s="102"/>
      <c r="I9" s="102"/>
      <c r="J9" s="72"/>
      <c r="K9" s="72"/>
      <c r="L9" s="72"/>
      <c r="M9" s="72"/>
      <c r="N9" s="72"/>
      <c r="O9" s="72"/>
      <c r="P9" s="72"/>
      <c r="Q9" s="72"/>
      <c r="R9" s="72"/>
      <c r="S9" s="72"/>
      <c r="T9" s="72"/>
      <c r="U9" s="72"/>
      <c r="V9" s="72"/>
    </row>
    <row r="10" spans="1:22" x14ac:dyDescent="0.25">
      <c r="A10" s="72"/>
      <c r="B10" s="8" t="s">
        <v>171</v>
      </c>
      <c r="C10" s="95">
        <f>COUNTIF(D17:G130, "Blocked")</f>
        <v>0</v>
      </c>
      <c r="D10" s="87">
        <f>SUM(C10/C13)</f>
        <v>0</v>
      </c>
      <c r="E10" s="102"/>
      <c r="F10" s="102"/>
      <c r="G10" s="102"/>
      <c r="H10" s="102"/>
      <c r="I10" s="102"/>
      <c r="J10" s="72"/>
      <c r="K10" s="72"/>
      <c r="L10" s="72"/>
      <c r="M10" s="72"/>
      <c r="N10" s="72"/>
      <c r="O10" s="72"/>
      <c r="P10" s="72"/>
      <c r="Q10" s="72"/>
      <c r="R10" s="72"/>
      <c r="S10" s="72"/>
      <c r="T10" s="72"/>
      <c r="U10" s="72"/>
      <c r="V10" s="72"/>
    </row>
    <row r="11" spans="1:22" x14ac:dyDescent="0.25">
      <c r="A11" s="72"/>
      <c r="B11" s="9" t="s">
        <v>172</v>
      </c>
      <c r="C11" s="95">
        <f>COUNTIF(D17:G130, "Not Implemented")</f>
        <v>0</v>
      </c>
      <c r="D11" s="87">
        <f>SUM(C11/C13)</f>
        <v>0</v>
      </c>
      <c r="E11" s="102"/>
      <c r="F11" s="102"/>
      <c r="G11" s="102"/>
      <c r="H11" s="102"/>
      <c r="I11" s="102"/>
      <c r="J11" s="72"/>
      <c r="K11" s="72"/>
      <c r="L11" s="72"/>
      <c r="M11" s="72"/>
      <c r="N11" s="72"/>
      <c r="O11" s="72"/>
      <c r="P11" s="72"/>
      <c r="Q11" s="72"/>
      <c r="R11" s="72"/>
      <c r="S11" s="72"/>
      <c r="T11" s="72"/>
      <c r="U11" s="72"/>
      <c r="V11" s="72"/>
    </row>
    <row r="12" spans="1:22" ht="15.75" thickBot="1" x14ac:dyDescent="0.3">
      <c r="A12" s="72"/>
      <c r="B12" s="10" t="s">
        <v>173</v>
      </c>
      <c r="C12" s="96">
        <f>COUNTIF(D17:G130, "N/A")</f>
        <v>156</v>
      </c>
      <c r="D12" s="88">
        <f>SUM(C12/C13)</f>
        <v>0.37410071942446044</v>
      </c>
      <c r="E12" s="102"/>
      <c r="F12" s="102"/>
      <c r="G12" s="102"/>
      <c r="H12" s="102"/>
      <c r="I12" s="102"/>
      <c r="J12" s="72"/>
      <c r="K12" s="72"/>
      <c r="L12" s="72"/>
      <c r="M12" s="72"/>
      <c r="N12" s="72"/>
      <c r="O12" s="72"/>
      <c r="P12" s="72"/>
      <c r="Q12" s="72"/>
      <c r="R12" s="72"/>
      <c r="S12" s="72"/>
      <c r="T12" s="72"/>
      <c r="U12" s="72"/>
      <c r="V12" s="72"/>
    </row>
    <row r="13" spans="1:22" ht="15.75" thickBot="1" x14ac:dyDescent="0.3">
      <c r="A13" s="72"/>
      <c r="B13" s="12" t="s">
        <v>594</v>
      </c>
      <c r="C13" s="93">
        <f>SUM(C6:C12)</f>
        <v>417</v>
      </c>
      <c r="D13" s="102"/>
      <c r="E13" s="102"/>
      <c r="F13" s="102"/>
      <c r="G13" s="102"/>
      <c r="H13" s="102"/>
      <c r="I13" s="102"/>
      <c r="J13" s="72"/>
      <c r="K13" s="72"/>
      <c r="L13" s="72"/>
      <c r="M13" s="72"/>
      <c r="N13" s="72"/>
      <c r="O13" s="72"/>
      <c r="P13" s="72"/>
      <c r="Q13" s="72"/>
      <c r="R13" s="72"/>
      <c r="S13" s="72"/>
      <c r="T13" s="72"/>
      <c r="U13" s="72"/>
      <c r="V13" s="72"/>
    </row>
    <row r="14" spans="1:22" ht="15.75" thickBot="1" x14ac:dyDescent="0.3">
      <c r="A14" s="72"/>
      <c r="B14" s="72"/>
      <c r="C14" s="102"/>
      <c r="D14" s="102"/>
      <c r="E14" s="102"/>
      <c r="F14" s="102"/>
      <c r="G14" s="102"/>
      <c r="H14" s="102"/>
      <c r="I14" s="102"/>
      <c r="J14" s="72"/>
      <c r="K14" s="72"/>
      <c r="L14" s="72"/>
      <c r="M14" s="72"/>
      <c r="N14" s="72"/>
      <c r="O14" s="72"/>
      <c r="P14" s="72"/>
      <c r="Q14" s="72"/>
    </row>
    <row r="15" spans="1:22" ht="15.75" thickBot="1" x14ac:dyDescent="0.3">
      <c r="A15" s="72"/>
      <c r="B15" s="275" t="s">
        <v>532</v>
      </c>
      <c r="C15" s="276"/>
      <c r="D15" s="272" t="s">
        <v>166</v>
      </c>
      <c r="E15" s="273"/>
      <c r="F15" s="273"/>
      <c r="G15" s="274"/>
      <c r="H15" s="272" t="s">
        <v>612</v>
      </c>
      <c r="I15" s="274"/>
      <c r="J15" s="72"/>
      <c r="K15" s="72"/>
      <c r="L15" s="72"/>
      <c r="M15" s="72"/>
      <c r="N15" s="72"/>
      <c r="O15" s="72"/>
      <c r="P15" s="72"/>
      <c r="Q15" s="72"/>
    </row>
    <row r="16" spans="1:22" ht="30.75" thickBot="1" x14ac:dyDescent="0.3">
      <c r="A16" s="72"/>
      <c r="B16" s="230" t="s">
        <v>361</v>
      </c>
      <c r="C16" s="231" t="s">
        <v>531</v>
      </c>
      <c r="D16" s="227" t="s">
        <v>530</v>
      </c>
      <c r="E16" s="233" t="s">
        <v>527</v>
      </c>
      <c r="F16" s="233" t="s">
        <v>529</v>
      </c>
      <c r="G16" s="228" t="s">
        <v>528</v>
      </c>
      <c r="H16" s="232" t="s">
        <v>611</v>
      </c>
      <c r="I16" s="228" t="s">
        <v>610</v>
      </c>
      <c r="J16" s="103" t="s">
        <v>526</v>
      </c>
      <c r="K16" s="229" t="s">
        <v>175</v>
      </c>
      <c r="L16" s="72"/>
      <c r="M16" s="72"/>
      <c r="N16" s="72"/>
      <c r="O16" s="72"/>
      <c r="P16" s="72"/>
      <c r="Q16" s="72"/>
    </row>
    <row r="17" spans="1:17" x14ac:dyDescent="0.25">
      <c r="A17" s="72"/>
      <c r="B17" s="266" t="s">
        <v>354</v>
      </c>
      <c r="C17" s="105" t="s">
        <v>252</v>
      </c>
      <c r="D17" s="51" t="s">
        <v>168</v>
      </c>
      <c r="E17" s="51" t="s">
        <v>168</v>
      </c>
      <c r="F17" s="51" t="s">
        <v>168</v>
      </c>
      <c r="G17" s="115" t="s">
        <v>168</v>
      </c>
      <c r="H17" s="225"/>
      <c r="I17" s="226"/>
      <c r="J17" s="214" t="s">
        <v>537</v>
      </c>
      <c r="K17" s="22" t="s">
        <v>382</v>
      </c>
      <c r="L17" s="72"/>
      <c r="M17" s="72"/>
      <c r="N17" s="72"/>
      <c r="O17" s="72"/>
      <c r="P17" s="72"/>
      <c r="Q17" s="72"/>
    </row>
    <row r="18" spans="1:17" ht="30" x14ac:dyDescent="0.25">
      <c r="A18" s="72"/>
      <c r="B18" s="266"/>
      <c r="C18" s="107" t="s">
        <v>253</v>
      </c>
      <c r="D18" s="51" t="s">
        <v>168</v>
      </c>
      <c r="E18" s="51" t="s">
        <v>168</v>
      </c>
      <c r="F18" s="51" t="s">
        <v>168</v>
      </c>
      <c r="G18" s="115" t="s">
        <v>168</v>
      </c>
      <c r="H18" s="223"/>
      <c r="I18" s="224"/>
      <c r="J18" s="215" t="s">
        <v>362</v>
      </c>
      <c r="K18" s="23" t="s">
        <v>383</v>
      </c>
      <c r="L18" s="72"/>
      <c r="M18" s="72"/>
      <c r="N18" s="72"/>
      <c r="O18" s="72"/>
      <c r="P18" s="72"/>
      <c r="Q18" s="72"/>
    </row>
    <row r="19" spans="1:17" x14ac:dyDescent="0.25">
      <c r="A19" s="72"/>
      <c r="B19" s="266"/>
      <c r="C19" s="107" t="s">
        <v>254</v>
      </c>
      <c r="D19" s="51" t="s">
        <v>168</v>
      </c>
      <c r="E19" s="51" t="s">
        <v>168</v>
      </c>
      <c r="F19" s="51" t="s">
        <v>168</v>
      </c>
      <c r="G19" s="115" t="s">
        <v>168</v>
      </c>
      <c r="H19" s="223"/>
      <c r="I19" s="224"/>
      <c r="J19" s="214" t="s">
        <v>377</v>
      </c>
      <c r="K19" s="24" t="s">
        <v>384</v>
      </c>
      <c r="L19" s="72"/>
      <c r="M19" s="72"/>
      <c r="N19" s="72"/>
      <c r="O19" s="72"/>
      <c r="P19" s="72"/>
      <c r="Q19" s="72"/>
    </row>
    <row r="20" spans="1:17" x14ac:dyDescent="0.25">
      <c r="A20" s="72"/>
      <c r="B20" s="266"/>
      <c r="C20" s="107" t="s">
        <v>255</v>
      </c>
      <c r="D20" s="51" t="s">
        <v>168</v>
      </c>
      <c r="E20" s="51" t="s">
        <v>168</v>
      </c>
      <c r="F20" s="51" t="s">
        <v>168</v>
      </c>
      <c r="G20" s="115" t="s">
        <v>168</v>
      </c>
      <c r="H20" s="223"/>
      <c r="I20" s="224"/>
      <c r="J20" s="215" t="s">
        <v>363</v>
      </c>
      <c r="K20" s="24" t="s">
        <v>385</v>
      </c>
      <c r="L20" s="72"/>
      <c r="M20" s="72"/>
      <c r="N20" s="72"/>
      <c r="O20" s="72"/>
      <c r="P20" s="72"/>
      <c r="Q20" s="72"/>
    </row>
    <row r="21" spans="1:17" x14ac:dyDescent="0.25">
      <c r="A21" s="72"/>
      <c r="B21" s="266"/>
      <c r="C21" s="108" t="s">
        <v>256</v>
      </c>
      <c r="D21" s="51" t="s">
        <v>168</v>
      </c>
      <c r="E21" s="51" t="s">
        <v>168</v>
      </c>
      <c r="F21" s="51" t="s">
        <v>168</v>
      </c>
      <c r="G21" s="115" t="s">
        <v>168</v>
      </c>
      <c r="H21" s="223"/>
      <c r="I21" s="224"/>
      <c r="J21" s="214" t="s">
        <v>364</v>
      </c>
      <c r="K21" s="24" t="s">
        <v>386</v>
      </c>
      <c r="L21" s="72"/>
      <c r="M21" s="72"/>
      <c r="N21" s="72"/>
      <c r="O21" s="72"/>
      <c r="P21" s="72"/>
      <c r="Q21" s="72"/>
    </row>
    <row r="22" spans="1:17" x14ac:dyDescent="0.25">
      <c r="A22" s="72"/>
      <c r="B22" s="266"/>
      <c r="C22" s="107" t="s">
        <v>257</v>
      </c>
      <c r="D22" s="51" t="s">
        <v>168</v>
      </c>
      <c r="E22" s="51" t="s">
        <v>168</v>
      </c>
      <c r="F22" s="51" t="s">
        <v>168</v>
      </c>
      <c r="G22" s="115" t="s">
        <v>168</v>
      </c>
      <c r="H22" s="223"/>
      <c r="I22" s="224"/>
      <c r="J22" s="214" t="s">
        <v>365</v>
      </c>
      <c r="K22" s="23" t="s">
        <v>384</v>
      </c>
      <c r="L22" s="72"/>
      <c r="M22" s="72"/>
      <c r="N22" s="72"/>
      <c r="O22" s="72"/>
      <c r="P22" s="72"/>
      <c r="Q22" s="72"/>
    </row>
    <row r="23" spans="1:17" ht="30" x14ac:dyDescent="0.25">
      <c r="A23" s="72"/>
      <c r="B23" s="266"/>
      <c r="C23" s="107" t="s">
        <v>258</v>
      </c>
      <c r="D23" s="51" t="s">
        <v>168</v>
      </c>
      <c r="E23" s="51" t="s">
        <v>168</v>
      </c>
      <c r="F23" s="51" t="s">
        <v>168</v>
      </c>
      <c r="G23" s="115" t="s">
        <v>168</v>
      </c>
      <c r="H23" s="223"/>
      <c r="I23" s="224"/>
      <c r="J23" s="216" t="s">
        <v>366</v>
      </c>
      <c r="K23" s="23" t="s">
        <v>387</v>
      </c>
      <c r="L23" s="72"/>
      <c r="M23" s="72"/>
      <c r="N23" s="72"/>
      <c r="O23" s="72"/>
      <c r="P23" s="72"/>
      <c r="Q23" s="72"/>
    </row>
    <row r="24" spans="1:17" ht="60" x14ac:dyDescent="0.25">
      <c r="A24" s="72"/>
      <c r="B24" s="266"/>
      <c r="C24" s="107" t="s">
        <v>259</v>
      </c>
      <c r="D24" s="51" t="s">
        <v>168</v>
      </c>
      <c r="E24" s="51" t="s">
        <v>168</v>
      </c>
      <c r="F24" s="51" t="s">
        <v>168</v>
      </c>
      <c r="G24" s="115" t="s">
        <v>168</v>
      </c>
      <c r="H24" s="223"/>
      <c r="I24" s="224"/>
      <c r="J24" s="214" t="s">
        <v>536</v>
      </c>
      <c r="K24" s="23" t="s">
        <v>388</v>
      </c>
      <c r="L24" s="72"/>
      <c r="M24" s="72"/>
      <c r="N24" s="72"/>
      <c r="O24" s="72"/>
      <c r="P24" s="72"/>
      <c r="Q24" s="72"/>
    </row>
    <row r="25" spans="1:17" ht="45" x14ac:dyDescent="0.25">
      <c r="A25" s="72"/>
      <c r="B25" s="266"/>
      <c r="C25" s="107" t="s">
        <v>260</v>
      </c>
      <c r="D25" s="51" t="s">
        <v>168</v>
      </c>
      <c r="E25" s="51" t="s">
        <v>168</v>
      </c>
      <c r="F25" s="51" t="s">
        <v>168</v>
      </c>
      <c r="G25" s="115" t="s">
        <v>168</v>
      </c>
      <c r="H25" s="223"/>
      <c r="I25" s="224"/>
      <c r="J25" s="217" t="s">
        <v>367</v>
      </c>
      <c r="K25" s="23" t="s">
        <v>389</v>
      </c>
      <c r="L25" s="72"/>
      <c r="M25" s="72"/>
      <c r="N25" s="72"/>
      <c r="O25" s="72"/>
      <c r="P25" s="72"/>
      <c r="Q25" s="72"/>
    </row>
    <row r="26" spans="1:17" ht="30" x14ac:dyDescent="0.25">
      <c r="A26" s="72"/>
      <c r="B26" s="266"/>
      <c r="C26" s="107" t="s">
        <v>261</v>
      </c>
      <c r="D26" s="51" t="s">
        <v>168</v>
      </c>
      <c r="E26" s="51" t="s">
        <v>168</v>
      </c>
      <c r="F26" s="51" t="s">
        <v>168</v>
      </c>
      <c r="G26" s="115" t="s">
        <v>168</v>
      </c>
      <c r="H26" s="223"/>
      <c r="I26" s="224"/>
      <c r="J26" s="215" t="s">
        <v>362</v>
      </c>
      <c r="K26" s="23" t="s">
        <v>390</v>
      </c>
      <c r="L26" s="72"/>
      <c r="M26" s="72"/>
      <c r="N26" s="72"/>
      <c r="O26" s="72"/>
      <c r="P26" s="72"/>
      <c r="Q26" s="72"/>
    </row>
    <row r="27" spans="1:17" ht="30" x14ac:dyDescent="0.25">
      <c r="A27" s="72"/>
      <c r="B27" s="266"/>
      <c r="C27" s="107" t="s">
        <v>262</v>
      </c>
      <c r="D27" s="51" t="s">
        <v>168</v>
      </c>
      <c r="E27" s="51" t="s">
        <v>168</v>
      </c>
      <c r="F27" s="51" t="s">
        <v>168</v>
      </c>
      <c r="G27" s="115" t="s">
        <v>168</v>
      </c>
      <c r="H27" s="223"/>
      <c r="I27" s="224"/>
      <c r="J27" s="218" t="s">
        <v>524</v>
      </c>
      <c r="K27" s="24" t="s">
        <v>391</v>
      </c>
      <c r="L27" s="72"/>
      <c r="M27" s="72"/>
      <c r="N27" s="72"/>
      <c r="O27" s="72"/>
      <c r="P27" s="72"/>
      <c r="Q27" s="72"/>
    </row>
    <row r="28" spans="1:17" ht="45" x14ac:dyDescent="0.25">
      <c r="A28" s="72"/>
      <c r="B28" s="266"/>
      <c r="C28" s="107" t="s">
        <v>263</v>
      </c>
      <c r="D28" s="51" t="s">
        <v>168</v>
      </c>
      <c r="E28" s="51" t="s">
        <v>168</v>
      </c>
      <c r="F28" s="51" t="s">
        <v>168</v>
      </c>
      <c r="G28" s="115" t="s">
        <v>168</v>
      </c>
      <c r="H28" s="223"/>
      <c r="I28" s="224"/>
      <c r="J28" s="214" t="s">
        <v>368</v>
      </c>
      <c r="K28" s="23" t="s">
        <v>392</v>
      </c>
      <c r="L28" s="72"/>
      <c r="M28" s="72"/>
      <c r="N28" s="72"/>
      <c r="O28" s="72"/>
      <c r="P28" s="72"/>
      <c r="Q28" s="72"/>
    </row>
    <row r="29" spans="1:17" ht="30" x14ac:dyDescent="0.25">
      <c r="A29" s="72"/>
      <c r="B29" s="266"/>
      <c r="C29" s="107" t="s">
        <v>264</v>
      </c>
      <c r="D29" s="51" t="s">
        <v>168</v>
      </c>
      <c r="E29" s="51" t="s">
        <v>168</v>
      </c>
      <c r="F29" s="51" t="s">
        <v>168</v>
      </c>
      <c r="G29" s="115" t="s">
        <v>168</v>
      </c>
      <c r="H29" s="223"/>
      <c r="I29" s="224"/>
      <c r="J29" s="218" t="s">
        <v>525</v>
      </c>
      <c r="K29" s="23" t="s">
        <v>393</v>
      </c>
      <c r="L29" s="72"/>
      <c r="M29" s="72"/>
      <c r="N29" s="72"/>
      <c r="O29" s="72"/>
      <c r="P29" s="72"/>
      <c r="Q29" s="72"/>
    </row>
    <row r="30" spans="1:17" x14ac:dyDescent="0.25">
      <c r="A30" s="72"/>
      <c r="B30" s="277"/>
      <c r="C30" s="107" t="s">
        <v>265</v>
      </c>
      <c r="D30" s="51" t="s">
        <v>168</v>
      </c>
      <c r="E30" s="51" t="s">
        <v>168</v>
      </c>
      <c r="F30" s="51" t="s">
        <v>168</v>
      </c>
      <c r="G30" s="115" t="s">
        <v>168</v>
      </c>
      <c r="H30" s="223"/>
      <c r="I30" s="224"/>
      <c r="J30" s="215" t="s">
        <v>369</v>
      </c>
      <c r="K30" s="24" t="s">
        <v>394</v>
      </c>
      <c r="L30" s="72"/>
      <c r="M30" s="72"/>
      <c r="N30" s="72"/>
      <c r="O30" s="72"/>
      <c r="P30" s="72"/>
      <c r="Q30" s="72"/>
    </row>
    <row r="31" spans="1:17" ht="60" x14ac:dyDescent="0.25">
      <c r="A31" s="72"/>
      <c r="B31" s="268" t="s">
        <v>355</v>
      </c>
      <c r="C31" s="107" t="s">
        <v>266</v>
      </c>
      <c r="D31" s="51" t="s">
        <v>168</v>
      </c>
      <c r="E31" s="51" t="s">
        <v>168</v>
      </c>
      <c r="F31" s="51" t="s">
        <v>168</v>
      </c>
      <c r="G31" s="115" t="s">
        <v>168</v>
      </c>
      <c r="H31" s="223"/>
      <c r="I31" s="224"/>
      <c r="J31" s="214" t="s">
        <v>362</v>
      </c>
      <c r="K31" s="23" t="s">
        <v>395</v>
      </c>
      <c r="L31" s="72"/>
      <c r="M31" s="72"/>
      <c r="N31" s="72"/>
      <c r="O31" s="72"/>
      <c r="P31" s="72"/>
      <c r="Q31" s="72"/>
    </row>
    <row r="32" spans="1:17" ht="45" x14ac:dyDescent="0.25">
      <c r="A32" s="72"/>
      <c r="B32" s="266"/>
      <c r="C32" s="107" t="s">
        <v>267</v>
      </c>
      <c r="D32" s="51" t="s">
        <v>168</v>
      </c>
      <c r="E32" s="51" t="s">
        <v>168</v>
      </c>
      <c r="F32" s="51" t="s">
        <v>168</v>
      </c>
      <c r="G32" s="115" t="s">
        <v>168</v>
      </c>
      <c r="H32" s="223"/>
      <c r="I32" s="224"/>
      <c r="J32" s="214" t="s">
        <v>370</v>
      </c>
      <c r="K32" s="23" t="s">
        <v>396</v>
      </c>
      <c r="L32" s="72"/>
      <c r="M32" s="72"/>
      <c r="N32" s="72"/>
      <c r="O32" s="72"/>
      <c r="P32" s="72"/>
      <c r="Q32" s="72"/>
    </row>
    <row r="33" spans="1:17" ht="30" x14ac:dyDescent="0.25">
      <c r="A33" s="72"/>
      <c r="B33" s="266"/>
      <c r="C33" s="107" t="s">
        <v>268</v>
      </c>
      <c r="D33" s="51" t="s">
        <v>168</v>
      </c>
      <c r="E33" s="51" t="s">
        <v>168</v>
      </c>
      <c r="F33" s="51" t="s">
        <v>168</v>
      </c>
      <c r="G33" s="115" t="s">
        <v>168</v>
      </c>
      <c r="H33" s="223"/>
      <c r="I33" s="224"/>
      <c r="J33" s="215" t="s">
        <v>370</v>
      </c>
      <c r="K33" s="25" t="s">
        <v>397</v>
      </c>
      <c r="L33" s="72"/>
      <c r="M33" s="72"/>
      <c r="N33" s="72"/>
      <c r="O33" s="72"/>
      <c r="P33" s="72"/>
      <c r="Q33" s="72"/>
    </row>
    <row r="34" spans="1:17" x14ac:dyDescent="0.25">
      <c r="A34" s="72"/>
      <c r="B34" s="266"/>
      <c r="C34" s="107" t="s">
        <v>269</v>
      </c>
      <c r="D34" s="51" t="s">
        <v>168</v>
      </c>
      <c r="E34" s="51" t="s">
        <v>168</v>
      </c>
      <c r="F34" s="51" t="s">
        <v>168</v>
      </c>
      <c r="G34" s="115" t="s">
        <v>168</v>
      </c>
      <c r="H34" s="223"/>
      <c r="I34" s="224"/>
      <c r="J34" s="217" t="s">
        <v>369</v>
      </c>
      <c r="K34" s="24" t="s">
        <v>384</v>
      </c>
      <c r="L34" s="72"/>
      <c r="M34" s="72"/>
      <c r="N34" s="72"/>
      <c r="O34" s="72"/>
      <c r="P34" s="72"/>
      <c r="Q34" s="72"/>
    </row>
    <row r="35" spans="1:17" ht="45" x14ac:dyDescent="0.25">
      <c r="A35" s="72"/>
      <c r="B35" s="266"/>
      <c r="C35" s="107" t="s">
        <v>270</v>
      </c>
      <c r="D35" s="51" t="s">
        <v>168</v>
      </c>
      <c r="E35" s="51" t="s">
        <v>168</v>
      </c>
      <c r="F35" s="51" t="s">
        <v>168</v>
      </c>
      <c r="G35" s="115" t="s">
        <v>168</v>
      </c>
      <c r="H35" s="223"/>
      <c r="I35" s="224"/>
      <c r="J35" s="214" t="s">
        <v>362</v>
      </c>
      <c r="K35" s="23" t="s">
        <v>522</v>
      </c>
      <c r="L35" s="72"/>
      <c r="M35" s="72"/>
      <c r="N35" s="72"/>
      <c r="O35" s="72"/>
      <c r="P35" s="72"/>
      <c r="Q35" s="72"/>
    </row>
    <row r="36" spans="1:17" ht="30" x14ac:dyDescent="0.25">
      <c r="A36" s="72"/>
      <c r="B36" s="266"/>
      <c r="C36" s="107" t="s">
        <v>271</v>
      </c>
      <c r="D36" s="51" t="s">
        <v>168</v>
      </c>
      <c r="E36" s="51" t="s">
        <v>168</v>
      </c>
      <c r="F36" s="51" t="s">
        <v>168</v>
      </c>
      <c r="G36" s="115" t="s">
        <v>168</v>
      </c>
      <c r="H36" s="223"/>
      <c r="I36" s="224"/>
      <c r="J36" s="214" t="s">
        <v>534</v>
      </c>
      <c r="K36" s="23" t="s">
        <v>398</v>
      </c>
      <c r="L36" s="72"/>
      <c r="M36" s="72"/>
      <c r="N36" s="72"/>
      <c r="O36" s="72"/>
      <c r="P36" s="72"/>
      <c r="Q36" s="72"/>
    </row>
    <row r="37" spans="1:17" ht="30" x14ac:dyDescent="0.25">
      <c r="A37" s="72"/>
      <c r="B37" s="266"/>
      <c r="C37" s="107" t="s">
        <v>272</v>
      </c>
      <c r="D37" s="51" t="s">
        <v>168</v>
      </c>
      <c r="E37" s="51" t="s">
        <v>168</v>
      </c>
      <c r="F37" s="51" t="s">
        <v>168</v>
      </c>
      <c r="G37" s="115" t="s">
        <v>168</v>
      </c>
      <c r="H37" s="223"/>
      <c r="I37" s="224"/>
      <c r="J37" s="214" t="s">
        <v>371</v>
      </c>
      <c r="K37" s="23" t="s">
        <v>399</v>
      </c>
      <c r="L37" s="72"/>
      <c r="M37" s="72"/>
      <c r="N37" s="72"/>
      <c r="O37" s="72"/>
      <c r="P37" s="72"/>
      <c r="Q37" s="72"/>
    </row>
    <row r="38" spans="1:17" ht="30" x14ac:dyDescent="0.25">
      <c r="A38" s="72"/>
      <c r="B38" s="266"/>
      <c r="C38" s="107" t="s">
        <v>273</v>
      </c>
      <c r="D38" s="51" t="s">
        <v>168</v>
      </c>
      <c r="E38" s="51" t="s">
        <v>168</v>
      </c>
      <c r="F38" s="51" t="s">
        <v>168</v>
      </c>
      <c r="G38" s="115" t="s">
        <v>168</v>
      </c>
      <c r="H38" s="223"/>
      <c r="I38" s="224"/>
      <c r="J38" s="218" t="s">
        <v>523</v>
      </c>
      <c r="K38" s="23" t="s">
        <v>400</v>
      </c>
      <c r="L38" s="72"/>
      <c r="M38" s="72"/>
      <c r="N38" s="72"/>
      <c r="O38" s="72"/>
      <c r="P38" s="72"/>
      <c r="Q38" s="72"/>
    </row>
    <row r="39" spans="1:17" x14ac:dyDescent="0.25">
      <c r="A39" s="72"/>
      <c r="B39" s="266"/>
      <c r="C39" s="107" t="s">
        <v>274</v>
      </c>
      <c r="D39" s="51" t="s">
        <v>168</v>
      </c>
      <c r="E39" s="51" t="s">
        <v>168</v>
      </c>
      <c r="F39" s="51" t="s">
        <v>168</v>
      </c>
      <c r="G39" s="115" t="s">
        <v>168</v>
      </c>
      <c r="H39" s="223"/>
      <c r="I39" s="224"/>
      <c r="J39" s="217" t="s">
        <v>372</v>
      </c>
      <c r="K39" s="26" t="s">
        <v>401</v>
      </c>
      <c r="L39" s="72"/>
      <c r="M39" s="72"/>
      <c r="N39" s="72"/>
      <c r="O39" s="72"/>
      <c r="P39" s="72"/>
      <c r="Q39" s="72"/>
    </row>
    <row r="40" spans="1:17" x14ac:dyDescent="0.25">
      <c r="A40" s="72"/>
      <c r="B40" s="266"/>
      <c r="C40" s="107" t="s">
        <v>275</v>
      </c>
      <c r="D40" s="51" t="s">
        <v>168</v>
      </c>
      <c r="E40" s="51" t="s">
        <v>168</v>
      </c>
      <c r="F40" s="51" t="s">
        <v>168</v>
      </c>
      <c r="G40" s="115" t="s">
        <v>168</v>
      </c>
      <c r="H40" s="223"/>
      <c r="I40" s="224"/>
      <c r="J40" s="217" t="s">
        <v>363</v>
      </c>
      <c r="K40" s="26" t="s">
        <v>401</v>
      </c>
      <c r="L40" s="72"/>
      <c r="M40" s="72"/>
      <c r="N40" s="72"/>
      <c r="O40" s="72"/>
      <c r="P40" s="72"/>
      <c r="Q40" s="72"/>
    </row>
    <row r="41" spans="1:17" ht="30" x14ac:dyDescent="0.25">
      <c r="A41" s="72"/>
      <c r="B41" s="266"/>
      <c r="C41" s="107" t="s">
        <v>276</v>
      </c>
      <c r="D41" s="51" t="s">
        <v>168</v>
      </c>
      <c r="E41" s="51" t="s">
        <v>168</v>
      </c>
      <c r="F41" s="51" t="s">
        <v>168</v>
      </c>
      <c r="G41" s="115" t="s">
        <v>168</v>
      </c>
      <c r="H41" s="223"/>
      <c r="I41" s="224"/>
      <c r="J41" s="217" t="s">
        <v>369</v>
      </c>
      <c r="K41" s="27" t="s">
        <v>402</v>
      </c>
      <c r="L41" s="72"/>
      <c r="M41" s="72"/>
      <c r="N41" s="72"/>
      <c r="O41" s="72"/>
      <c r="P41" s="72"/>
      <c r="Q41" s="72"/>
    </row>
    <row r="42" spans="1:17" ht="30" x14ac:dyDescent="0.25">
      <c r="A42" s="72"/>
      <c r="B42" s="266"/>
      <c r="C42" s="107" t="s">
        <v>277</v>
      </c>
      <c r="D42" s="51" t="s">
        <v>168</v>
      </c>
      <c r="E42" s="51" t="s">
        <v>168</v>
      </c>
      <c r="F42" s="51" t="s">
        <v>168</v>
      </c>
      <c r="G42" s="115" t="s">
        <v>168</v>
      </c>
      <c r="H42" s="223"/>
      <c r="I42" s="224"/>
      <c r="J42" s="217" t="s">
        <v>366</v>
      </c>
      <c r="K42" s="27" t="s">
        <v>402</v>
      </c>
      <c r="L42" s="72"/>
      <c r="M42" s="72"/>
      <c r="N42" s="72"/>
      <c r="O42" s="72"/>
      <c r="P42" s="72"/>
      <c r="Q42" s="72"/>
    </row>
    <row r="43" spans="1:17" x14ac:dyDescent="0.25">
      <c r="A43" s="72"/>
      <c r="B43" s="266"/>
      <c r="C43" s="107" t="s">
        <v>278</v>
      </c>
      <c r="D43" s="51" t="s">
        <v>168</v>
      </c>
      <c r="E43" s="51" t="s">
        <v>168</v>
      </c>
      <c r="F43" s="51" t="s">
        <v>168</v>
      </c>
      <c r="G43" s="115" t="s">
        <v>168</v>
      </c>
      <c r="H43" s="223"/>
      <c r="I43" s="224"/>
      <c r="J43" s="217" t="s">
        <v>373</v>
      </c>
      <c r="K43" s="26" t="s">
        <v>401</v>
      </c>
      <c r="L43" s="72"/>
      <c r="M43" s="72"/>
      <c r="N43" s="72"/>
      <c r="O43" s="72"/>
      <c r="P43" s="72"/>
      <c r="Q43" s="72"/>
    </row>
    <row r="44" spans="1:17" ht="30" x14ac:dyDescent="0.25">
      <c r="A44" s="72"/>
      <c r="B44" s="266"/>
      <c r="C44" s="107" t="s">
        <v>279</v>
      </c>
      <c r="D44" s="51" t="s">
        <v>168</v>
      </c>
      <c r="E44" s="51" t="s">
        <v>168</v>
      </c>
      <c r="F44" s="51" t="s">
        <v>168</v>
      </c>
      <c r="G44" s="115" t="s">
        <v>168</v>
      </c>
      <c r="H44" s="223"/>
      <c r="I44" s="224"/>
      <c r="J44" s="214" t="s">
        <v>366</v>
      </c>
      <c r="K44" s="27" t="s">
        <v>402</v>
      </c>
      <c r="L44" s="72"/>
      <c r="M44" s="72"/>
      <c r="N44" s="72"/>
      <c r="O44" s="72"/>
      <c r="P44" s="72"/>
      <c r="Q44" s="72"/>
    </row>
    <row r="45" spans="1:17" x14ac:dyDescent="0.25">
      <c r="A45" s="72"/>
      <c r="B45" s="266"/>
      <c r="C45" s="107" t="s">
        <v>280</v>
      </c>
      <c r="D45" s="51" t="s">
        <v>168</v>
      </c>
      <c r="E45" s="51" t="s">
        <v>168</v>
      </c>
      <c r="F45" s="51" t="s">
        <v>168</v>
      </c>
      <c r="G45" s="115" t="s">
        <v>168</v>
      </c>
      <c r="H45" s="223"/>
      <c r="I45" s="224"/>
      <c r="J45" s="216" t="s">
        <v>378</v>
      </c>
      <c r="K45" s="24" t="s">
        <v>403</v>
      </c>
      <c r="L45" s="72"/>
      <c r="M45" s="72"/>
      <c r="N45" s="72"/>
      <c r="O45" s="72"/>
      <c r="P45" s="72"/>
      <c r="Q45" s="72"/>
    </row>
    <row r="46" spans="1:17" ht="45" x14ac:dyDescent="0.25">
      <c r="A46" s="72"/>
      <c r="B46" s="266"/>
      <c r="C46" s="109" t="s">
        <v>281</v>
      </c>
      <c r="D46" s="51" t="s">
        <v>168</v>
      </c>
      <c r="E46" s="51" t="s">
        <v>168</v>
      </c>
      <c r="F46" s="51" t="s">
        <v>168</v>
      </c>
      <c r="G46" s="115" t="s">
        <v>168</v>
      </c>
      <c r="H46" s="223"/>
      <c r="I46" s="224"/>
      <c r="J46" s="217" t="s">
        <v>367</v>
      </c>
      <c r="K46" s="23" t="s">
        <v>404</v>
      </c>
      <c r="L46" s="72"/>
      <c r="M46" s="72"/>
      <c r="N46" s="72"/>
      <c r="O46" s="72"/>
      <c r="P46" s="72"/>
      <c r="Q46" s="72"/>
    </row>
    <row r="47" spans="1:17" ht="45" x14ac:dyDescent="0.25">
      <c r="A47" s="72"/>
      <c r="B47" s="277"/>
      <c r="C47" s="107" t="s">
        <v>282</v>
      </c>
      <c r="D47" s="51" t="s">
        <v>168</v>
      </c>
      <c r="E47" s="51" t="s">
        <v>168</v>
      </c>
      <c r="F47" s="51" t="s">
        <v>168</v>
      </c>
      <c r="G47" s="115" t="s">
        <v>168</v>
      </c>
      <c r="H47" s="223"/>
      <c r="I47" s="224"/>
      <c r="J47" s="217" t="s">
        <v>370</v>
      </c>
      <c r="K47" s="28" t="s">
        <v>608</v>
      </c>
      <c r="L47" s="72"/>
      <c r="M47" s="72"/>
      <c r="N47" s="72"/>
      <c r="O47" s="72"/>
      <c r="P47" s="72"/>
      <c r="Q47" s="72"/>
    </row>
    <row r="48" spans="1:17" x14ac:dyDescent="0.25">
      <c r="A48" s="72"/>
      <c r="B48" s="268" t="s">
        <v>356</v>
      </c>
      <c r="C48" s="107" t="s">
        <v>283</v>
      </c>
      <c r="D48" s="51" t="s">
        <v>168</v>
      </c>
      <c r="E48" s="51" t="s">
        <v>168</v>
      </c>
      <c r="F48" s="106" t="s">
        <v>173</v>
      </c>
      <c r="G48" s="115" t="s">
        <v>168</v>
      </c>
      <c r="H48" s="223"/>
      <c r="I48" s="224"/>
      <c r="J48" s="217" t="s">
        <v>370</v>
      </c>
      <c r="K48" s="24" t="s">
        <v>405</v>
      </c>
      <c r="L48" s="72"/>
      <c r="M48" s="72"/>
      <c r="N48" s="72"/>
      <c r="O48" s="72"/>
      <c r="P48" s="72"/>
      <c r="Q48" s="72"/>
    </row>
    <row r="49" spans="1:17" x14ac:dyDescent="0.25">
      <c r="A49" s="72"/>
      <c r="B49" s="266"/>
      <c r="C49" s="107" t="s">
        <v>284</v>
      </c>
      <c r="D49" s="51" t="s">
        <v>168</v>
      </c>
      <c r="E49" s="51" t="s">
        <v>168</v>
      </c>
      <c r="F49" s="106" t="s">
        <v>173</v>
      </c>
      <c r="G49" s="115" t="s">
        <v>168</v>
      </c>
      <c r="H49" s="223"/>
      <c r="I49" s="224"/>
      <c r="J49" s="214" t="s">
        <v>535</v>
      </c>
      <c r="K49" s="23"/>
      <c r="L49" s="72"/>
      <c r="M49" s="72"/>
      <c r="N49" s="72"/>
      <c r="O49" s="72"/>
      <c r="P49" s="72"/>
      <c r="Q49" s="72"/>
    </row>
    <row r="50" spans="1:17" ht="45" x14ac:dyDescent="0.25">
      <c r="A50" s="72"/>
      <c r="B50" s="266"/>
      <c r="C50" s="107">
        <v>32</v>
      </c>
      <c r="D50" s="51" t="s">
        <v>168</v>
      </c>
      <c r="E50" s="51" t="s">
        <v>168</v>
      </c>
      <c r="F50" s="106" t="s">
        <v>173</v>
      </c>
      <c r="G50" s="115" t="s">
        <v>168</v>
      </c>
      <c r="H50" s="223"/>
      <c r="I50" s="224"/>
      <c r="J50" s="214" t="s">
        <v>366</v>
      </c>
      <c r="K50" s="28" t="s">
        <v>406</v>
      </c>
      <c r="L50" s="72"/>
      <c r="M50" s="72"/>
      <c r="N50" s="72"/>
      <c r="O50" s="72"/>
      <c r="P50" s="72"/>
      <c r="Q50" s="72"/>
    </row>
    <row r="51" spans="1:17" x14ac:dyDescent="0.25">
      <c r="A51" s="72"/>
      <c r="B51" s="266"/>
      <c r="C51" s="107" t="s">
        <v>285</v>
      </c>
      <c r="D51" s="51" t="s">
        <v>168</v>
      </c>
      <c r="E51" s="51" t="s">
        <v>168</v>
      </c>
      <c r="F51" s="106" t="s">
        <v>173</v>
      </c>
      <c r="G51" s="115" t="s">
        <v>168</v>
      </c>
      <c r="H51" s="223"/>
      <c r="I51" s="224"/>
      <c r="J51" s="214" t="s">
        <v>366</v>
      </c>
      <c r="K51" s="29" t="s">
        <v>407</v>
      </c>
      <c r="L51" s="72"/>
      <c r="M51" s="72"/>
      <c r="N51" s="72"/>
      <c r="O51" s="72"/>
      <c r="P51" s="72"/>
      <c r="Q51" s="72"/>
    </row>
    <row r="52" spans="1:17" ht="30" x14ac:dyDescent="0.25">
      <c r="A52" s="72"/>
      <c r="B52" s="266"/>
      <c r="C52" s="107" t="s">
        <v>286</v>
      </c>
      <c r="D52" s="51" t="s">
        <v>168</v>
      </c>
      <c r="E52" s="51" t="s">
        <v>168</v>
      </c>
      <c r="F52" s="106" t="s">
        <v>173</v>
      </c>
      <c r="G52" s="115" t="s">
        <v>168</v>
      </c>
      <c r="H52" s="223"/>
      <c r="I52" s="224"/>
      <c r="J52" s="217" t="s">
        <v>370</v>
      </c>
      <c r="K52" s="23" t="s">
        <v>408</v>
      </c>
      <c r="L52" s="72"/>
      <c r="M52" s="72"/>
      <c r="N52" s="72"/>
      <c r="O52" s="72"/>
      <c r="P52" s="72"/>
      <c r="Q52" s="72"/>
    </row>
    <row r="53" spans="1:17" ht="30" x14ac:dyDescent="0.25">
      <c r="A53" s="72"/>
      <c r="B53" s="266"/>
      <c r="C53" s="107" t="s">
        <v>287</v>
      </c>
      <c r="D53" s="51" t="s">
        <v>168</v>
      </c>
      <c r="E53" s="51" t="s">
        <v>168</v>
      </c>
      <c r="F53" s="51" t="s">
        <v>168</v>
      </c>
      <c r="G53" s="115" t="s">
        <v>168</v>
      </c>
      <c r="H53" s="223"/>
      <c r="I53" s="224"/>
      <c r="J53" s="217" t="s">
        <v>366</v>
      </c>
      <c r="K53" s="23" t="s">
        <v>409</v>
      </c>
      <c r="L53" s="72"/>
      <c r="M53" s="72"/>
      <c r="N53" s="72"/>
      <c r="O53" s="72"/>
      <c r="P53" s="72"/>
      <c r="Q53" s="72"/>
    </row>
    <row r="54" spans="1:17" x14ac:dyDescent="0.25">
      <c r="A54" s="72"/>
      <c r="B54" s="266"/>
      <c r="C54" s="107" t="s">
        <v>288</v>
      </c>
      <c r="D54" s="51" t="s">
        <v>168</v>
      </c>
      <c r="E54" s="51" t="s">
        <v>168</v>
      </c>
      <c r="F54" s="51" t="s">
        <v>168</v>
      </c>
      <c r="G54" s="115" t="s">
        <v>168</v>
      </c>
      <c r="H54" s="223"/>
      <c r="I54" s="224"/>
      <c r="J54" s="217" t="s">
        <v>370</v>
      </c>
      <c r="K54" s="26" t="s">
        <v>401</v>
      </c>
      <c r="L54" s="72"/>
      <c r="M54" s="72"/>
      <c r="N54" s="72"/>
      <c r="O54" s="72"/>
      <c r="P54" s="72"/>
      <c r="Q54" s="72"/>
    </row>
    <row r="55" spans="1:17" ht="60" x14ac:dyDescent="0.25">
      <c r="A55" s="72"/>
      <c r="B55" s="266"/>
      <c r="C55" s="107" t="s">
        <v>289</v>
      </c>
      <c r="D55" s="51" t="s">
        <v>168</v>
      </c>
      <c r="E55" s="51" t="s">
        <v>168</v>
      </c>
      <c r="F55" s="51" t="s">
        <v>168</v>
      </c>
      <c r="G55" s="115" t="s">
        <v>168</v>
      </c>
      <c r="H55" s="223"/>
      <c r="I55" s="224"/>
      <c r="J55" s="217" t="s">
        <v>366</v>
      </c>
      <c r="K55" s="28" t="s">
        <v>410</v>
      </c>
      <c r="L55" s="72"/>
      <c r="M55" s="72"/>
      <c r="N55" s="72"/>
      <c r="O55" s="72"/>
      <c r="P55" s="72"/>
      <c r="Q55" s="72"/>
    </row>
    <row r="56" spans="1:17" x14ac:dyDescent="0.25">
      <c r="A56" s="72"/>
      <c r="B56" s="266"/>
      <c r="C56" s="107" t="s">
        <v>290</v>
      </c>
      <c r="D56" s="51" t="s">
        <v>168</v>
      </c>
      <c r="E56" s="51" t="s">
        <v>168</v>
      </c>
      <c r="F56" s="51" t="s">
        <v>168</v>
      </c>
      <c r="G56" s="115" t="s">
        <v>168</v>
      </c>
      <c r="H56" s="223"/>
      <c r="I56" s="224"/>
      <c r="J56" s="217" t="s">
        <v>374</v>
      </c>
      <c r="K56" s="26" t="s">
        <v>401</v>
      </c>
      <c r="L56" s="72"/>
      <c r="M56" s="72"/>
      <c r="N56" s="72"/>
      <c r="O56" s="72"/>
      <c r="P56" s="72"/>
      <c r="Q56" s="72"/>
    </row>
    <row r="57" spans="1:17" ht="30" x14ac:dyDescent="0.25">
      <c r="A57" s="72"/>
      <c r="B57" s="266"/>
      <c r="C57" s="107" t="s">
        <v>291</v>
      </c>
      <c r="D57" s="51" t="s">
        <v>168</v>
      </c>
      <c r="E57" s="51" t="s">
        <v>168</v>
      </c>
      <c r="F57" s="106" t="s">
        <v>173</v>
      </c>
      <c r="G57" s="115" t="s">
        <v>168</v>
      </c>
      <c r="H57" s="223"/>
      <c r="I57" s="224"/>
      <c r="J57" s="214" t="s">
        <v>375</v>
      </c>
      <c r="K57" s="27" t="s">
        <v>411</v>
      </c>
      <c r="L57" s="72"/>
      <c r="M57" s="72"/>
      <c r="N57" s="72"/>
      <c r="O57" s="72"/>
      <c r="P57" s="72"/>
      <c r="Q57" s="72"/>
    </row>
    <row r="58" spans="1:17" ht="45" x14ac:dyDescent="0.25">
      <c r="A58" s="72"/>
      <c r="B58" s="266"/>
      <c r="C58" s="107" t="s">
        <v>292</v>
      </c>
      <c r="D58" s="51" t="s">
        <v>168</v>
      </c>
      <c r="E58" s="51" t="s">
        <v>168</v>
      </c>
      <c r="F58" s="106" t="s">
        <v>173</v>
      </c>
      <c r="G58" s="115" t="s">
        <v>168</v>
      </c>
      <c r="H58" s="223"/>
      <c r="I58" s="224"/>
      <c r="J58" s="217" t="s">
        <v>367</v>
      </c>
      <c r="K58" s="28" t="s">
        <v>412</v>
      </c>
      <c r="L58" s="72"/>
      <c r="M58" s="72"/>
      <c r="N58" s="72"/>
      <c r="O58" s="72"/>
      <c r="P58" s="72"/>
      <c r="Q58" s="72"/>
    </row>
    <row r="59" spans="1:17" ht="30" x14ac:dyDescent="0.25">
      <c r="A59" s="72"/>
      <c r="B59" s="266"/>
      <c r="C59" s="107" t="s">
        <v>293</v>
      </c>
      <c r="D59" s="51" t="s">
        <v>168</v>
      </c>
      <c r="E59" s="51" t="s">
        <v>168</v>
      </c>
      <c r="F59" s="51" t="s">
        <v>168</v>
      </c>
      <c r="G59" s="115" t="s">
        <v>168</v>
      </c>
      <c r="H59" s="223"/>
      <c r="I59" s="224"/>
      <c r="J59" s="217" t="s">
        <v>376</v>
      </c>
      <c r="K59" s="27" t="s">
        <v>411</v>
      </c>
      <c r="L59" s="72"/>
      <c r="M59" s="72"/>
      <c r="N59" s="72"/>
      <c r="O59" s="72"/>
      <c r="P59" s="72"/>
      <c r="Q59" s="72"/>
    </row>
    <row r="60" spans="1:17" ht="30" x14ac:dyDescent="0.25">
      <c r="A60" s="72"/>
      <c r="B60" s="266"/>
      <c r="C60" s="107" t="s">
        <v>294</v>
      </c>
      <c r="D60" s="51" t="s">
        <v>168</v>
      </c>
      <c r="E60" s="51" t="s">
        <v>168</v>
      </c>
      <c r="F60" s="51" t="s">
        <v>168</v>
      </c>
      <c r="G60" s="115" t="s">
        <v>168</v>
      </c>
      <c r="H60" s="223"/>
      <c r="I60" s="224"/>
      <c r="J60" s="217" t="s">
        <v>370</v>
      </c>
      <c r="K60" s="27" t="s">
        <v>411</v>
      </c>
      <c r="L60" s="72"/>
      <c r="M60" s="72"/>
      <c r="N60" s="72"/>
      <c r="O60" s="72"/>
      <c r="P60" s="72"/>
      <c r="Q60" s="72"/>
    </row>
    <row r="61" spans="1:17" x14ac:dyDescent="0.25">
      <c r="A61" s="72"/>
      <c r="B61" s="266"/>
      <c r="C61" s="107" t="s">
        <v>295</v>
      </c>
      <c r="D61" s="51" t="s">
        <v>168</v>
      </c>
      <c r="E61" s="51" t="s">
        <v>168</v>
      </c>
      <c r="F61" s="51" t="s">
        <v>168</v>
      </c>
      <c r="G61" s="115" t="s">
        <v>168</v>
      </c>
      <c r="H61" s="223"/>
      <c r="I61" s="224"/>
      <c r="J61" s="217" t="s">
        <v>363</v>
      </c>
      <c r="K61" s="26" t="s">
        <v>401</v>
      </c>
      <c r="L61" s="72"/>
      <c r="M61" s="72"/>
      <c r="N61" s="72"/>
      <c r="O61" s="72"/>
      <c r="P61" s="72"/>
      <c r="Q61" s="72"/>
    </row>
    <row r="62" spans="1:17" ht="45" x14ac:dyDescent="0.25">
      <c r="A62" s="72"/>
      <c r="B62" s="266"/>
      <c r="C62" s="107" t="s">
        <v>296</v>
      </c>
      <c r="D62" s="51" t="s">
        <v>168</v>
      </c>
      <c r="E62" s="51" t="s">
        <v>168</v>
      </c>
      <c r="F62" s="51" t="s">
        <v>168</v>
      </c>
      <c r="G62" s="115" t="s">
        <v>168</v>
      </c>
      <c r="H62" s="223"/>
      <c r="I62" s="224"/>
      <c r="J62" s="217" t="s">
        <v>370</v>
      </c>
      <c r="K62" s="23" t="s">
        <v>413</v>
      </c>
      <c r="L62" s="72"/>
      <c r="M62" s="72"/>
      <c r="N62" s="72"/>
      <c r="O62" s="72"/>
      <c r="P62" s="72"/>
      <c r="Q62" s="72"/>
    </row>
    <row r="63" spans="1:17" ht="30" x14ac:dyDescent="0.25">
      <c r="A63" s="72"/>
      <c r="B63" s="266"/>
      <c r="C63" s="107" t="s">
        <v>297</v>
      </c>
      <c r="D63" s="51" t="s">
        <v>168</v>
      </c>
      <c r="E63" s="51" t="s">
        <v>168</v>
      </c>
      <c r="F63" s="51" t="s">
        <v>168</v>
      </c>
      <c r="G63" s="115" t="s">
        <v>168</v>
      </c>
      <c r="H63" s="223"/>
      <c r="I63" s="224"/>
      <c r="J63" s="217" t="s">
        <v>370</v>
      </c>
      <c r="K63" s="23" t="s">
        <v>414</v>
      </c>
      <c r="L63" s="72"/>
      <c r="M63" s="72"/>
      <c r="N63" s="72"/>
      <c r="O63" s="72"/>
      <c r="P63" s="72"/>
      <c r="Q63" s="72"/>
    </row>
    <row r="64" spans="1:17" ht="45" x14ac:dyDescent="0.25">
      <c r="A64" s="72"/>
      <c r="B64" s="277"/>
      <c r="C64" s="107" t="s">
        <v>298</v>
      </c>
      <c r="D64" s="51" t="s">
        <v>168</v>
      </c>
      <c r="E64" s="51" t="s">
        <v>168</v>
      </c>
      <c r="F64" s="106" t="s">
        <v>173</v>
      </c>
      <c r="G64" s="115" t="s">
        <v>168</v>
      </c>
      <c r="H64" s="223"/>
      <c r="I64" s="224"/>
      <c r="J64" s="214" t="s">
        <v>370</v>
      </c>
      <c r="K64" s="23" t="s">
        <v>415</v>
      </c>
      <c r="L64" s="72"/>
      <c r="M64" s="72"/>
      <c r="N64" s="72"/>
      <c r="O64" s="72"/>
      <c r="P64" s="72"/>
      <c r="Q64" s="72"/>
    </row>
    <row r="65" spans="1:17" ht="45" x14ac:dyDescent="0.25">
      <c r="A65" s="72"/>
      <c r="B65" s="268" t="s">
        <v>357</v>
      </c>
      <c r="C65" s="107" t="s">
        <v>299</v>
      </c>
      <c r="D65" s="51" t="s">
        <v>168</v>
      </c>
      <c r="E65" s="51" t="s">
        <v>168</v>
      </c>
      <c r="F65" s="51" t="s">
        <v>168</v>
      </c>
      <c r="G65" s="115" t="s">
        <v>168</v>
      </c>
      <c r="H65" s="223"/>
      <c r="I65" s="224"/>
      <c r="J65" s="214" t="s">
        <v>366</v>
      </c>
      <c r="K65" s="23" t="s">
        <v>416</v>
      </c>
      <c r="L65" s="72"/>
      <c r="M65" s="72"/>
      <c r="N65" s="72"/>
      <c r="O65" s="72"/>
      <c r="P65" s="72"/>
      <c r="Q65" s="72"/>
    </row>
    <row r="66" spans="1:17" ht="30" x14ac:dyDescent="0.25">
      <c r="A66" s="72"/>
      <c r="B66" s="266"/>
      <c r="C66" s="107" t="s">
        <v>300</v>
      </c>
      <c r="D66" s="51" t="s">
        <v>168</v>
      </c>
      <c r="E66" s="51" t="s">
        <v>168</v>
      </c>
      <c r="F66" s="51" t="s">
        <v>168</v>
      </c>
      <c r="G66" s="115" t="s">
        <v>168</v>
      </c>
      <c r="H66" s="223"/>
      <c r="I66" s="224"/>
      <c r="J66" s="214" t="s">
        <v>366</v>
      </c>
      <c r="K66" s="23" t="s">
        <v>417</v>
      </c>
      <c r="L66" s="72"/>
      <c r="M66" s="72"/>
      <c r="N66" s="72"/>
      <c r="O66" s="72"/>
      <c r="P66" s="72"/>
      <c r="Q66" s="72"/>
    </row>
    <row r="67" spans="1:17" ht="45" x14ac:dyDescent="0.25">
      <c r="A67" s="72"/>
      <c r="B67" s="266"/>
      <c r="C67" s="107" t="s">
        <v>301</v>
      </c>
      <c r="D67" s="51" t="s">
        <v>168</v>
      </c>
      <c r="E67" s="51" t="s">
        <v>168</v>
      </c>
      <c r="F67" s="51" t="s">
        <v>168</v>
      </c>
      <c r="G67" s="115" t="s">
        <v>168</v>
      </c>
      <c r="H67" s="223"/>
      <c r="I67" s="224"/>
      <c r="J67" s="214" t="s">
        <v>538</v>
      </c>
      <c r="K67" s="23" t="s">
        <v>418</v>
      </c>
      <c r="L67" s="72"/>
      <c r="M67" s="72"/>
      <c r="N67" s="72"/>
      <c r="O67" s="72"/>
      <c r="P67" s="72"/>
      <c r="Q67" s="72"/>
    </row>
    <row r="68" spans="1:17" ht="30" x14ac:dyDescent="0.25">
      <c r="A68" s="72"/>
      <c r="B68" s="266"/>
      <c r="C68" s="107" t="s">
        <v>302</v>
      </c>
      <c r="D68" s="51" t="s">
        <v>168</v>
      </c>
      <c r="E68" s="51" t="s">
        <v>168</v>
      </c>
      <c r="F68" s="51" t="s">
        <v>168</v>
      </c>
      <c r="G68" s="115" t="s">
        <v>168</v>
      </c>
      <c r="H68" s="223"/>
      <c r="I68" s="224"/>
      <c r="J68" s="214" t="s">
        <v>539</v>
      </c>
      <c r="K68" s="23" t="s">
        <v>419</v>
      </c>
      <c r="L68" s="72"/>
      <c r="M68" s="72"/>
      <c r="N68" s="72"/>
      <c r="O68" s="72"/>
      <c r="P68" s="72"/>
      <c r="Q68" s="72"/>
    </row>
    <row r="69" spans="1:17" ht="30" x14ac:dyDescent="0.25">
      <c r="A69" s="72"/>
      <c r="B69" s="266"/>
      <c r="C69" s="107" t="s">
        <v>303</v>
      </c>
      <c r="D69" s="51" t="s">
        <v>168</v>
      </c>
      <c r="E69" s="51" t="s">
        <v>168</v>
      </c>
      <c r="F69" s="51" t="s">
        <v>168</v>
      </c>
      <c r="G69" s="115" t="s">
        <v>168</v>
      </c>
      <c r="H69" s="223"/>
      <c r="I69" s="224"/>
      <c r="J69" s="214" t="s">
        <v>366</v>
      </c>
      <c r="K69" s="23" t="s">
        <v>420</v>
      </c>
      <c r="L69" s="72"/>
      <c r="M69" s="72"/>
      <c r="N69" s="72"/>
      <c r="O69" s="72"/>
      <c r="P69" s="72"/>
      <c r="Q69" s="72"/>
    </row>
    <row r="70" spans="1:17" ht="30" x14ac:dyDescent="0.25">
      <c r="A70" s="72"/>
      <c r="B70" s="266"/>
      <c r="C70" s="107" t="s">
        <v>304</v>
      </c>
      <c r="D70" s="51" t="s">
        <v>168</v>
      </c>
      <c r="E70" s="51" t="s">
        <v>168</v>
      </c>
      <c r="F70" s="51" t="s">
        <v>168</v>
      </c>
      <c r="G70" s="115" t="s">
        <v>168</v>
      </c>
      <c r="H70" s="223"/>
      <c r="I70" s="224"/>
      <c r="J70" s="217" t="s">
        <v>377</v>
      </c>
      <c r="K70" s="23" t="s">
        <v>420</v>
      </c>
      <c r="L70" s="72"/>
      <c r="M70" s="72"/>
      <c r="N70" s="72"/>
      <c r="O70" s="72"/>
      <c r="P70" s="72"/>
      <c r="Q70" s="72"/>
    </row>
    <row r="71" spans="1:17" ht="30" x14ac:dyDescent="0.25">
      <c r="A71" s="72"/>
      <c r="B71" s="266"/>
      <c r="C71" s="107" t="s">
        <v>305</v>
      </c>
      <c r="D71" s="51" t="s">
        <v>168</v>
      </c>
      <c r="E71" s="51" t="s">
        <v>168</v>
      </c>
      <c r="F71" s="51" t="s">
        <v>168</v>
      </c>
      <c r="G71" s="115" t="s">
        <v>168</v>
      </c>
      <c r="H71" s="223"/>
      <c r="I71" s="224"/>
      <c r="J71" s="217" t="s">
        <v>378</v>
      </c>
      <c r="K71" s="23" t="s">
        <v>420</v>
      </c>
      <c r="L71" s="72"/>
      <c r="M71" s="72"/>
      <c r="N71" s="72"/>
      <c r="O71" s="72"/>
      <c r="P71" s="72"/>
      <c r="Q71" s="72"/>
    </row>
    <row r="72" spans="1:17" ht="30" x14ac:dyDescent="0.25">
      <c r="A72" s="72"/>
      <c r="B72" s="266"/>
      <c r="C72" s="107" t="s">
        <v>306</v>
      </c>
      <c r="D72" s="51" t="s">
        <v>168</v>
      </c>
      <c r="E72" s="51" t="s">
        <v>168</v>
      </c>
      <c r="F72" s="51" t="s">
        <v>168</v>
      </c>
      <c r="G72" s="115" t="s">
        <v>168</v>
      </c>
      <c r="H72" s="223"/>
      <c r="I72" s="224"/>
      <c r="J72" s="217" t="s">
        <v>366</v>
      </c>
      <c r="K72" s="23" t="s">
        <v>420</v>
      </c>
      <c r="L72" s="72"/>
      <c r="M72" s="72"/>
      <c r="N72" s="72"/>
      <c r="O72" s="72"/>
      <c r="P72" s="72"/>
      <c r="Q72" s="72"/>
    </row>
    <row r="73" spans="1:17" ht="30" x14ac:dyDescent="0.25">
      <c r="A73" s="72"/>
      <c r="B73" s="266"/>
      <c r="C73" s="107" t="s">
        <v>307</v>
      </c>
      <c r="D73" s="51" t="s">
        <v>168</v>
      </c>
      <c r="E73" s="51" t="s">
        <v>168</v>
      </c>
      <c r="F73" s="51" t="s">
        <v>168</v>
      </c>
      <c r="G73" s="115" t="s">
        <v>168</v>
      </c>
      <c r="H73" s="223"/>
      <c r="I73" s="224"/>
      <c r="J73" s="217" t="s">
        <v>373</v>
      </c>
      <c r="K73" s="23" t="s">
        <v>420</v>
      </c>
      <c r="L73" s="72"/>
      <c r="M73" s="72"/>
      <c r="N73" s="72"/>
      <c r="O73" s="72"/>
      <c r="P73" s="72"/>
      <c r="Q73" s="72"/>
    </row>
    <row r="74" spans="1:17" ht="30" x14ac:dyDescent="0.25">
      <c r="A74" s="72"/>
      <c r="B74" s="266"/>
      <c r="C74" s="107" t="s">
        <v>308</v>
      </c>
      <c r="D74" s="51" t="s">
        <v>168</v>
      </c>
      <c r="E74" s="51" t="s">
        <v>168</v>
      </c>
      <c r="F74" s="51" t="s">
        <v>168</v>
      </c>
      <c r="G74" s="115" t="s">
        <v>168</v>
      </c>
      <c r="H74" s="223"/>
      <c r="I74" s="224"/>
      <c r="J74" s="217" t="s">
        <v>366</v>
      </c>
      <c r="K74" s="23" t="s">
        <v>420</v>
      </c>
      <c r="L74" s="72"/>
      <c r="M74" s="72"/>
      <c r="N74" s="72"/>
      <c r="O74" s="72"/>
      <c r="P74" s="72"/>
      <c r="Q74" s="72"/>
    </row>
    <row r="75" spans="1:17" ht="30" x14ac:dyDescent="0.25">
      <c r="A75" s="72"/>
      <c r="B75" s="266"/>
      <c r="C75" s="107" t="s">
        <v>309</v>
      </c>
      <c r="D75" s="51" t="s">
        <v>168</v>
      </c>
      <c r="E75" s="51" t="s">
        <v>168</v>
      </c>
      <c r="F75" s="51" t="s">
        <v>168</v>
      </c>
      <c r="G75" s="115" t="s">
        <v>168</v>
      </c>
      <c r="H75" s="223"/>
      <c r="I75" s="224"/>
      <c r="J75" s="217" t="s">
        <v>376</v>
      </c>
      <c r="K75" s="23" t="s">
        <v>420</v>
      </c>
      <c r="L75" s="72"/>
      <c r="M75" s="72"/>
      <c r="N75" s="72"/>
      <c r="O75" s="72"/>
      <c r="P75" s="72"/>
      <c r="Q75" s="72"/>
    </row>
    <row r="76" spans="1:17" ht="30" x14ac:dyDescent="0.25">
      <c r="A76" s="72"/>
      <c r="B76" s="266"/>
      <c r="C76" s="107" t="s">
        <v>310</v>
      </c>
      <c r="D76" s="51" t="s">
        <v>168</v>
      </c>
      <c r="E76" s="51" t="s">
        <v>168</v>
      </c>
      <c r="F76" s="51" t="s">
        <v>168</v>
      </c>
      <c r="G76" s="115" t="s">
        <v>168</v>
      </c>
      <c r="H76" s="223"/>
      <c r="I76" s="224"/>
      <c r="J76" s="217" t="s">
        <v>374</v>
      </c>
      <c r="K76" s="23" t="s">
        <v>420</v>
      </c>
      <c r="L76" s="72"/>
      <c r="M76" s="72"/>
      <c r="N76" s="72"/>
      <c r="O76" s="72"/>
      <c r="P76" s="72"/>
      <c r="Q76" s="72"/>
    </row>
    <row r="77" spans="1:17" ht="30" x14ac:dyDescent="0.25">
      <c r="A77" s="72"/>
      <c r="B77" s="266"/>
      <c r="C77" s="107" t="s">
        <v>311</v>
      </c>
      <c r="D77" s="51" t="s">
        <v>168</v>
      </c>
      <c r="E77" s="51" t="s">
        <v>168</v>
      </c>
      <c r="F77" s="51" t="s">
        <v>168</v>
      </c>
      <c r="G77" s="115" t="s">
        <v>168</v>
      </c>
      <c r="H77" s="223"/>
      <c r="I77" s="224"/>
      <c r="J77" s="217" t="s">
        <v>379</v>
      </c>
      <c r="K77" s="23" t="s">
        <v>420</v>
      </c>
      <c r="L77" s="72"/>
      <c r="M77" s="72"/>
      <c r="N77" s="72"/>
      <c r="O77" s="72"/>
      <c r="P77" s="72"/>
      <c r="Q77" s="72"/>
    </row>
    <row r="78" spans="1:17" ht="30" x14ac:dyDescent="0.25">
      <c r="A78" s="72"/>
      <c r="B78" s="266"/>
      <c r="C78" s="107" t="s">
        <v>312</v>
      </c>
      <c r="D78" s="51" t="s">
        <v>168</v>
      </c>
      <c r="E78" s="51" t="s">
        <v>168</v>
      </c>
      <c r="F78" s="51" t="s">
        <v>168</v>
      </c>
      <c r="G78" s="115" t="s">
        <v>168</v>
      </c>
      <c r="H78" s="223"/>
      <c r="I78" s="224"/>
      <c r="J78" s="217" t="s">
        <v>363</v>
      </c>
      <c r="K78" s="23" t="s">
        <v>421</v>
      </c>
      <c r="L78" s="72"/>
      <c r="M78" s="72"/>
      <c r="N78" s="72"/>
      <c r="O78" s="72"/>
      <c r="P78" s="72"/>
      <c r="Q78" s="72"/>
    </row>
    <row r="79" spans="1:17" x14ac:dyDescent="0.25">
      <c r="A79" s="72"/>
      <c r="B79" s="266"/>
      <c r="C79" s="107" t="s">
        <v>313</v>
      </c>
      <c r="D79" s="51" t="s">
        <v>168</v>
      </c>
      <c r="E79" s="51" t="s">
        <v>168</v>
      </c>
      <c r="F79" s="51" t="s">
        <v>168</v>
      </c>
      <c r="G79" s="115" t="s">
        <v>168</v>
      </c>
      <c r="H79" s="223"/>
      <c r="I79" s="224"/>
      <c r="J79" s="214" t="s">
        <v>374</v>
      </c>
      <c r="K79" s="24" t="s">
        <v>422</v>
      </c>
      <c r="L79" s="72"/>
      <c r="M79" s="72"/>
      <c r="N79" s="72"/>
      <c r="O79" s="72"/>
      <c r="P79" s="72"/>
      <c r="Q79" s="72"/>
    </row>
    <row r="80" spans="1:17" ht="30" x14ac:dyDescent="0.25">
      <c r="A80" s="72"/>
      <c r="B80" s="266"/>
      <c r="C80" s="107" t="s">
        <v>314</v>
      </c>
      <c r="D80" s="51" t="s">
        <v>168</v>
      </c>
      <c r="E80" s="51" t="s">
        <v>168</v>
      </c>
      <c r="F80" s="51" t="s">
        <v>168</v>
      </c>
      <c r="G80" s="115" t="s">
        <v>168</v>
      </c>
      <c r="H80" s="223"/>
      <c r="I80" s="224"/>
      <c r="J80" s="217" t="s">
        <v>367</v>
      </c>
      <c r="K80" s="23" t="s">
        <v>421</v>
      </c>
      <c r="L80" s="72"/>
      <c r="M80" s="72"/>
      <c r="N80" s="72"/>
      <c r="O80" s="72"/>
      <c r="P80" s="72"/>
      <c r="Q80" s="72"/>
    </row>
    <row r="81" spans="1:17" ht="30" x14ac:dyDescent="0.25">
      <c r="A81" s="72"/>
      <c r="B81" s="277"/>
      <c r="C81" s="107" t="s">
        <v>315</v>
      </c>
      <c r="D81" s="51" t="s">
        <v>168</v>
      </c>
      <c r="E81" s="51" t="s">
        <v>168</v>
      </c>
      <c r="F81" s="51" t="s">
        <v>168</v>
      </c>
      <c r="G81" s="115" t="s">
        <v>168</v>
      </c>
      <c r="H81" s="223"/>
      <c r="I81" s="224"/>
      <c r="J81" s="217" t="s">
        <v>370</v>
      </c>
      <c r="K81" s="23" t="s">
        <v>423</v>
      </c>
      <c r="L81" s="72"/>
      <c r="M81" s="72"/>
      <c r="N81" s="72"/>
      <c r="O81" s="72"/>
      <c r="P81" s="72"/>
      <c r="Q81" s="72"/>
    </row>
    <row r="82" spans="1:17" ht="30" x14ac:dyDescent="0.25">
      <c r="A82" s="72"/>
      <c r="B82" s="268" t="s">
        <v>358</v>
      </c>
      <c r="C82" s="107" t="s">
        <v>316</v>
      </c>
      <c r="D82" s="106" t="s">
        <v>173</v>
      </c>
      <c r="E82" s="106" t="s">
        <v>173</v>
      </c>
      <c r="F82" s="106" t="s">
        <v>173</v>
      </c>
      <c r="G82" s="116" t="s">
        <v>173</v>
      </c>
      <c r="H82" s="204"/>
      <c r="I82" s="205"/>
      <c r="J82" s="219" t="s">
        <v>380</v>
      </c>
      <c r="K82" s="23" t="s">
        <v>424</v>
      </c>
      <c r="L82" s="72"/>
      <c r="M82" s="72"/>
      <c r="N82" s="72"/>
      <c r="O82" s="72"/>
      <c r="P82" s="72"/>
      <c r="Q82" s="72"/>
    </row>
    <row r="83" spans="1:17" x14ac:dyDescent="0.25">
      <c r="A83" s="72"/>
      <c r="B83" s="266"/>
      <c r="C83" s="107" t="s">
        <v>317</v>
      </c>
      <c r="D83" s="51" t="s">
        <v>168</v>
      </c>
      <c r="E83" s="51" t="s">
        <v>168</v>
      </c>
      <c r="F83" s="51" t="s">
        <v>168</v>
      </c>
      <c r="G83" s="115" t="s">
        <v>168</v>
      </c>
      <c r="H83" s="223"/>
      <c r="I83" s="224"/>
      <c r="J83" s="219" t="s">
        <v>381</v>
      </c>
      <c r="K83" s="24" t="s">
        <v>425</v>
      </c>
      <c r="L83" s="72"/>
      <c r="M83" s="72"/>
      <c r="N83" s="72"/>
      <c r="O83" s="72"/>
      <c r="P83" s="72"/>
      <c r="Q83" s="72"/>
    </row>
    <row r="84" spans="1:17" x14ac:dyDescent="0.25">
      <c r="A84" s="72"/>
      <c r="B84" s="266"/>
      <c r="C84" s="107" t="s">
        <v>318</v>
      </c>
      <c r="D84" s="106" t="s">
        <v>173</v>
      </c>
      <c r="E84" s="106" t="s">
        <v>173</v>
      </c>
      <c r="F84" s="106" t="s">
        <v>173</v>
      </c>
      <c r="G84" s="116" t="s">
        <v>173</v>
      </c>
      <c r="H84" s="204"/>
      <c r="I84" s="205"/>
      <c r="J84" s="219"/>
      <c r="K84" s="24" t="s">
        <v>426</v>
      </c>
      <c r="L84" s="72"/>
      <c r="M84" s="72"/>
      <c r="N84" s="72"/>
      <c r="O84" s="72"/>
      <c r="P84" s="72"/>
      <c r="Q84" s="72"/>
    </row>
    <row r="85" spans="1:17" ht="45" x14ac:dyDescent="0.25">
      <c r="A85" s="72"/>
      <c r="B85" s="266"/>
      <c r="C85" s="107" t="s">
        <v>319</v>
      </c>
      <c r="D85" s="106" t="s">
        <v>173</v>
      </c>
      <c r="E85" s="106" t="s">
        <v>173</v>
      </c>
      <c r="F85" s="106" t="s">
        <v>173</v>
      </c>
      <c r="G85" s="116" t="s">
        <v>173</v>
      </c>
      <c r="H85" s="204"/>
      <c r="I85" s="205"/>
      <c r="J85" s="219"/>
      <c r="K85" s="28" t="s">
        <v>427</v>
      </c>
      <c r="L85" s="72"/>
      <c r="M85" s="72"/>
      <c r="N85" s="72"/>
      <c r="O85" s="72"/>
      <c r="P85" s="72"/>
      <c r="Q85" s="72"/>
    </row>
    <row r="86" spans="1:17" x14ac:dyDescent="0.25">
      <c r="A86" s="72"/>
      <c r="B86" s="266"/>
      <c r="C86" s="107" t="s">
        <v>320</v>
      </c>
      <c r="D86" s="106" t="s">
        <v>173</v>
      </c>
      <c r="E86" s="106" t="s">
        <v>173</v>
      </c>
      <c r="F86" s="106" t="s">
        <v>173</v>
      </c>
      <c r="G86" s="116" t="s">
        <v>173</v>
      </c>
      <c r="H86" s="204"/>
      <c r="I86" s="205"/>
      <c r="J86" s="219"/>
      <c r="K86" s="24"/>
      <c r="L86" s="72"/>
      <c r="M86" s="72"/>
      <c r="N86" s="72"/>
      <c r="O86" s="72"/>
      <c r="P86" s="72"/>
      <c r="Q86" s="72"/>
    </row>
    <row r="87" spans="1:17" x14ac:dyDescent="0.25">
      <c r="A87" s="72"/>
      <c r="B87" s="266"/>
      <c r="C87" s="107" t="s">
        <v>321</v>
      </c>
      <c r="D87" s="106" t="s">
        <v>173</v>
      </c>
      <c r="E87" s="106" t="s">
        <v>173</v>
      </c>
      <c r="F87" s="106" t="s">
        <v>173</v>
      </c>
      <c r="G87" s="116" t="s">
        <v>173</v>
      </c>
      <c r="H87" s="204"/>
      <c r="I87" s="205"/>
      <c r="J87" s="219"/>
      <c r="K87" s="24" t="s">
        <v>428</v>
      </c>
      <c r="L87" s="72"/>
      <c r="M87" s="72"/>
      <c r="N87" s="72"/>
      <c r="O87" s="72"/>
      <c r="P87" s="72"/>
      <c r="Q87" s="72"/>
    </row>
    <row r="88" spans="1:17" x14ac:dyDescent="0.25">
      <c r="A88" s="72"/>
      <c r="B88" s="266"/>
      <c r="C88" s="107" t="s">
        <v>322</v>
      </c>
      <c r="D88" s="106" t="s">
        <v>173</v>
      </c>
      <c r="E88" s="106" t="s">
        <v>173</v>
      </c>
      <c r="F88" s="106" t="s">
        <v>173</v>
      </c>
      <c r="G88" s="116" t="s">
        <v>173</v>
      </c>
      <c r="H88" s="204"/>
      <c r="I88" s="205"/>
      <c r="J88" s="219"/>
      <c r="K88" s="24" t="s">
        <v>428</v>
      </c>
      <c r="L88" s="72"/>
      <c r="M88" s="72"/>
      <c r="N88" s="72"/>
      <c r="O88" s="72"/>
      <c r="P88" s="72"/>
      <c r="Q88" s="72"/>
    </row>
    <row r="89" spans="1:17" x14ac:dyDescent="0.25">
      <c r="A89" s="72"/>
      <c r="B89" s="266"/>
      <c r="C89" s="107" t="s">
        <v>323</v>
      </c>
      <c r="D89" s="106" t="s">
        <v>173</v>
      </c>
      <c r="E89" s="106" t="s">
        <v>173</v>
      </c>
      <c r="F89" s="106" t="s">
        <v>173</v>
      </c>
      <c r="G89" s="116" t="s">
        <v>173</v>
      </c>
      <c r="H89" s="204"/>
      <c r="I89" s="205"/>
      <c r="J89" s="219"/>
      <c r="K89" s="24"/>
      <c r="L89" s="72"/>
      <c r="M89" s="72"/>
      <c r="N89" s="72"/>
      <c r="O89" s="72"/>
      <c r="P89" s="72"/>
      <c r="Q89" s="72"/>
    </row>
    <row r="90" spans="1:17" x14ac:dyDescent="0.25">
      <c r="A90" s="72"/>
      <c r="B90" s="266"/>
      <c r="C90" s="107" t="s">
        <v>324</v>
      </c>
      <c r="D90" s="106" t="s">
        <v>173</v>
      </c>
      <c r="E90" s="106" t="s">
        <v>173</v>
      </c>
      <c r="F90" s="106" t="s">
        <v>173</v>
      </c>
      <c r="G90" s="116" t="s">
        <v>173</v>
      </c>
      <c r="H90" s="204"/>
      <c r="I90" s="205"/>
      <c r="J90" s="219"/>
      <c r="K90" s="29" t="s">
        <v>429</v>
      </c>
      <c r="L90" s="72"/>
      <c r="M90" s="72"/>
      <c r="N90" s="72"/>
      <c r="O90" s="72"/>
      <c r="P90" s="72"/>
      <c r="Q90" s="72"/>
    </row>
    <row r="91" spans="1:17" x14ac:dyDescent="0.25">
      <c r="A91" s="72"/>
      <c r="B91" s="266"/>
      <c r="C91" s="107" t="s">
        <v>325</v>
      </c>
      <c r="D91" s="106" t="s">
        <v>173</v>
      </c>
      <c r="E91" s="106" t="s">
        <v>173</v>
      </c>
      <c r="F91" s="106" t="s">
        <v>173</v>
      </c>
      <c r="G91" s="116" t="s">
        <v>173</v>
      </c>
      <c r="H91" s="204"/>
      <c r="I91" s="205"/>
      <c r="J91" s="219"/>
      <c r="K91" s="24"/>
      <c r="L91" s="72"/>
      <c r="M91" s="72"/>
      <c r="N91" s="72"/>
      <c r="O91" s="72"/>
      <c r="P91" s="72"/>
      <c r="Q91" s="72"/>
    </row>
    <row r="92" spans="1:17" x14ac:dyDescent="0.25">
      <c r="A92" s="72"/>
      <c r="B92" s="266"/>
      <c r="C92" s="107" t="s">
        <v>326</v>
      </c>
      <c r="D92" s="106" t="s">
        <v>173</v>
      </c>
      <c r="E92" s="106" t="s">
        <v>173</v>
      </c>
      <c r="F92" s="106" t="s">
        <v>173</v>
      </c>
      <c r="G92" s="116" t="s">
        <v>173</v>
      </c>
      <c r="H92" s="204"/>
      <c r="I92" s="205"/>
      <c r="J92" s="219"/>
      <c r="K92" s="24"/>
      <c r="L92" s="72"/>
      <c r="M92" s="72"/>
      <c r="N92" s="72"/>
      <c r="O92" s="72"/>
      <c r="P92" s="72"/>
      <c r="Q92" s="72"/>
    </row>
    <row r="93" spans="1:17" x14ac:dyDescent="0.25">
      <c r="A93" s="72"/>
      <c r="B93" s="266"/>
      <c r="C93" s="107" t="s">
        <v>327</v>
      </c>
      <c r="D93" s="106" t="s">
        <v>173</v>
      </c>
      <c r="E93" s="106" t="s">
        <v>173</v>
      </c>
      <c r="F93" s="106" t="s">
        <v>173</v>
      </c>
      <c r="G93" s="116" t="s">
        <v>173</v>
      </c>
      <c r="H93" s="204"/>
      <c r="I93" s="205"/>
      <c r="J93" s="219"/>
      <c r="K93" s="24"/>
      <c r="L93" s="72"/>
      <c r="M93" s="72"/>
      <c r="N93" s="72"/>
      <c r="O93" s="72"/>
      <c r="P93" s="72"/>
      <c r="Q93" s="72"/>
    </row>
    <row r="94" spans="1:17" x14ac:dyDescent="0.25">
      <c r="A94" s="72"/>
      <c r="B94" s="266"/>
      <c r="C94" s="107" t="s">
        <v>328</v>
      </c>
      <c r="D94" s="106" t="s">
        <v>173</v>
      </c>
      <c r="E94" s="106" t="s">
        <v>173</v>
      </c>
      <c r="F94" s="106" t="s">
        <v>173</v>
      </c>
      <c r="G94" s="116" t="s">
        <v>173</v>
      </c>
      <c r="H94" s="204"/>
      <c r="I94" s="205"/>
      <c r="J94" s="219"/>
      <c r="K94" s="24"/>
      <c r="L94" s="72"/>
      <c r="M94" s="72"/>
      <c r="N94" s="72"/>
      <c r="O94" s="72"/>
      <c r="P94" s="72"/>
      <c r="Q94" s="72"/>
    </row>
    <row r="95" spans="1:17" x14ac:dyDescent="0.25">
      <c r="A95" s="72"/>
      <c r="B95" s="266"/>
      <c r="C95" s="107" t="s">
        <v>329</v>
      </c>
      <c r="D95" s="106" t="s">
        <v>173</v>
      </c>
      <c r="E95" s="106" t="s">
        <v>173</v>
      </c>
      <c r="F95" s="106" t="s">
        <v>173</v>
      </c>
      <c r="G95" s="116" t="s">
        <v>173</v>
      </c>
      <c r="H95" s="204"/>
      <c r="I95" s="205"/>
      <c r="J95" s="219"/>
      <c r="K95" s="24"/>
      <c r="L95" s="72"/>
      <c r="M95" s="72"/>
      <c r="N95" s="72"/>
      <c r="O95" s="72"/>
      <c r="P95" s="72"/>
      <c r="Q95" s="72"/>
    </row>
    <row r="96" spans="1:17" x14ac:dyDescent="0.25">
      <c r="A96" s="72"/>
      <c r="B96" s="277"/>
      <c r="C96" s="107" t="s">
        <v>330</v>
      </c>
      <c r="D96" s="106" t="s">
        <v>173</v>
      </c>
      <c r="E96" s="106" t="s">
        <v>173</v>
      </c>
      <c r="F96" s="106" t="s">
        <v>173</v>
      </c>
      <c r="G96" s="116" t="s">
        <v>173</v>
      </c>
      <c r="H96" s="204"/>
      <c r="I96" s="205"/>
      <c r="J96" s="219"/>
      <c r="K96" s="24"/>
      <c r="L96" s="72"/>
      <c r="M96" s="72"/>
      <c r="N96" s="72"/>
      <c r="O96" s="72"/>
      <c r="P96" s="72"/>
      <c r="Q96" s="72"/>
    </row>
    <row r="97" spans="1:17" x14ac:dyDescent="0.25">
      <c r="A97" s="72"/>
      <c r="B97" s="268" t="s">
        <v>359</v>
      </c>
      <c r="C97" s="107" t="s">
        <v>331</v>
      </c>
      <c r="D97" s="106" t="s">
        <v>173</v>
      </c>
      <c r="E97" s="106" t="s">
        <v>173</v>
      </c>
      <c r="F97" s="106" t="s">
        <v>173</v>
      </c>
      <c r="G97" s="116" t="s">
        <v>173</v>
      </c>
      <c r="H97" s="204"/>
      <c r="I97" s="205"/>
      <c r="J97" s="219"/>
      <c r="K97" s="24"/>
      <c r="L97" s="72"/>
      <c r="M97" s="72"/>
      <c r="N97" s="72"/>
      <c r="O97" s="72"/>
      <c r="P97" s="72"/>
      <c r="Q97" s="72"/>
    </row>
    <row r="98" spans="1:17" x14ac:dyDescent="0.25">
      <c r="A98" s="72"/>
      <c r="B98" s="266"/>
      <c r="C98" s="107" t="s">
        <v>332</v>
      </c>
      <c r="D98" s="106" t="s">
        <v>173</v>
      </c>
      <c r="E98" s="106" t="s">
        <v>173</v>
      </c>
      <c r="F98" s="106" t="s">
        <v>173</v>
      </c>
      <c r="G98" s="116" t="s">
        <v>173</v>
      </c>
      <c r="H98" s="204"/>
      <c r="I98" s="205"/>
      <c r="J98" s="219"/>
      <c r="K98" s="24"/>
      <c r="L98" s="72"/>
      <c r="M98" s="72"/>
      <c r="N98" s="72"/>
      <c r="O98" s="72"/>
      <c r="P98" s="72"/>
      <c r="Q98" s="72"/>
    </row>
    <row r="99" spans="1:17" x14ac:dyDescent="0.25">
      <c r="A99" s="72"/>
      <c r="B99" s="266"/>
      <c r="C99" s="107" t="s">
        <v>333</v>
      </c>
      <c r="D99" s="106" t="s">
        <v>173</v>
      </c>
      <c r="E99" s="106" t="s">
        <v>173</v>
      </c>
      <c r="F99" s="106" t="s">
        <v>173</v>
      </c>
      <c r="G99" s="116" t="s">
        <v>173</v>
      </c>
      <c r="H99" s="204"/>
      <c r="I99" s="205"/>
      <c r="J99" s="219"/>
      <c r="K99" s="24"/>
      <c r="L99" s="72"/>
      <c r="M99" s="72"/>
      <c r="N99" s="72"/>
      <c r="O99" s="72"/>
      <c r="P99" s="72"/>
      <c r="Q99" s="72"/>
    </row>
    <row r="100" spans="1:17" x14ac:dyDescent="0.25">
      <c r="A100" s="72"/>
      <c r="B100" s="266"/>
      <c r="C100" s="107" t="s">
        <v>334</v>
      </c>
      <c r="D100" s="106" t="s">
        <v>173</v>
      </c>
      <c r="E100" s="106" t="s">
        <v>173</v>
      </c>
      <c r="F100" s="106" t="s">
        <v>173</v>
      </c>
      <c r="G100" s="116" t="s">
        <v>173</v>
      </c>
      <c r="H100" s="204"/>
      <c r="I100" s="205"/>
      <c r="J100" s="219"/>
      <c r="K100" s="24"/>
      <c r="L100" s="72"/>
      <c r="M100" s="72"/>
      <c r="N100" s="72"/>
      <c r="O100" s="72"/>
      <c r="P100" s="72"/>
      <c r="Q100" s="72"/>
    </row>
    <row r="101" spans="1:17" x14ac:dyDescent="0.25">
      <c r="A101" s="72"/>
      <c r="B101" s="266"/>
      <c r="C101" s="107" t="s">
        <v>335</v>
      </c>
      <c r="D101" s="106" t="s">
        <v>173</v>
      </c>
      <c r="E101" s="106" t="s">
        <v>173</v>
      </c>
      <c r="F101" s="106" t="s">
        <v>173</v>
      </c>
      <c r="G101" s="116" t="s">
        <v>173</v>
      </c>
      <c r="H101" s="204"/>
      <c r="I101" s="205"/>
      <c r="J101" s="219"/>
      <c r="K101" s="24"/>
      <c r="L101" s="72"/>
      <c r="M101" s="72"/>
      <c r="N101" s="72"/>
      <c r="O101" s="72"/>
      <c r="P101" s="72"/>
      <c r="Q101" s="72"/>
    </row>
    <row r="102" spans="1:17" x14ac:dyDescent="0.25">
      <c r="A102" s="72"/>
      <c r="B102" s="266"/>
      <c r="C102" s="107" t="s">
        <v>336</v>
      </c>
      <c r="D102" s="106" t="s">
        <v>173</v>
      </c>
      <c r="E102" s="106" t="s">
        <v>173</v>
      </c>
      <c r="F102" s="106" t="s">
        <v>173</v>
      </c>
      <c r="G102" s="116" t="s">
        <v>173</v>
      </c>
      <c r="H102" s="204"/>
      <c r="I102" s="205"/>
      <c r="J102" s="219"/>
      <c r="K102" s="24"/>
      <c r="L102" s="72"/>
      <c r="M102" s="72"/>
      <c r="N102" s="72"/>
      <c r="O102" s="72"/>
      <c r="P102" s="72"/>
      <c r="Q102" s="72"/>
    </row>
    <row r="103" spans="1:17" x14ac:dyDescent="0.25">
      <c r="A103" s="72"/>
      <c r="B103" s="266"/>
      <c r="C103" s="107" t="s">
        <v>337</v>
      </c>
      <c r="D103" s="106" t="s">
        <v>173</v>
      </c>
      <c r="E103" s="106" t="s">
        <v>173</v>
      </c>
      <c r="F103" s="106" t="s">
        <v>173</v>
      </c>
      <c r="G103" s="116" t="s">
        <v>173</v>
      </c>
      <c r="H103" s="204"/>
      <c r="I103" s="205"/>
      <c r="J103" s="219"/>
      <c r="K103" s="24"/>
      <c r="L103" s="72"/>
      <c r="M103" s="72"/>
      <c r="N103" s="72"/>
      <c r="O103" s="72"/>
      <c r="P103" s="72"/>
      <c r="Q103" s="72"/>
    </row>
    <row r="104" spans="1:17" x14ac:dyDescent="0.25">
      <c r="A104" s="72"/>
      <c r="B104" s="266"/>
      <c r="C104" s="107" t="s">
        <v>338</v>
      </c>
      <c r="D104" s="106" t="s">
        <v>173</v>
      </c>
      <c r="E104" s="106" t="s">
        <v>173</v>
      </c>
      <c r="F104" s="106" t="s">
        <v>173</v>
      </c>
      <c r="G104" s="116" t="s">
        <v>173</v>
      </c>
      <c r="H104" s="204"/>
      <c r="I104" s="205"/>
      <c r="J104" s="219"/>
      <c r="K104" s="24"/>
      <c r="L104" s="72"/>
      <c r="M104" s="72"/>
      <c r="N104" s="72"/>
      <c r="O104" s="72"/>
      <c r="P104" s="72"/>
      <c r="Q104" s="72"/>
    </row>
    <row r="105" spans="1:17" x14ac:dyDescent="0.25">
      <c r="A105" s="72"/>
      <c r="B105" s="266"/>
      <c r="C105" s="107" t="s">
        <v>339</v>
      </c>
      <c r="D105" s="106" t="s">
        <v>173</v>
      </c>
      <c r="E105" s="106" t="s">
        <v>173</v>
      </c>
      <c r="F105" s="106" t="s">
        <v>173</v>
      </c>
      <c r="G105" s="116" t="s">
        <v>173</v>
      </c>
      <c r="H105" s="204"/>
      <c r="I105" s="205"/>
      <c r="J105" s="219"/>
      <c r="K105" s="24"/>
      <c r="L105" s="72"/>
      <c r="M105" s="72"/>
      <c r="N105" s="72"/>
      <c r="O105" s="72"/>
      <c r="P105" s="72"/>
      <c r="Q105" s="72"/>
    </row>
    <row r="106" spans="1:17" x14ac:dyDescent="0.25">
      <c r="A106" s="72"/>
      <c r="B106" s="266"/>
      <c r="C106" s="107" t="s">
        <v>340</v>
      </c>
      <c r="D106" s="106" t="s">
        <v>173</v>
      </c>
      <c r="E106" s="106" t="s">
        <v>173</v>
      </c>
      <c r="F106" s="106" t="s">
        <v>173</v>
      </c>
      <c r="G106" s="116" t="s">
        <v>173</v>
      </c>
      <c r="H106" s="204"/>
      <c r="I106" s="205"/>
      <c r="J106" s="219"/>
      <c r="K106" s="24"/>
      <c r="L106" s="72"/>
      <c r="M106" s="72"/>
      <c r="N106" s="72"/>
      <c r="O106" s="72"/>
      <c r="P106" s="72"/>
      <c r="Q106" s="72"/>
    </row>
    <row r="107" spans="1:17" x14ac:dyDescent="0.25">
      <c r="A107" s="72"/>
      <c r="B107" s="266"/>
      <c r="C107" s="107" t="s">
        <v>341</v>
      </c>
      <c r="D107" s="106" t="s">
        <v>173</v>
      </c>
      <c r="E107" s="106" t="s">
        <v>173</v>
      </c>
      <c r="F107" s="106" t="s">
        <v>173</v>
      </c>
      <c r="G107" s="116" t="s">
        <v>173</v>
      </c>
      <c r="H107" s="204"/>
      <c r="I107" s="205"/>
      <c r="J107" s="219"/>
      <c r="K107" s="24"/>
      <c r="L107" s="72"/>
      <c r="M107" s="72"/>
      <c r="N107" s="72"/>
      <c r="O107" s="72"/>
      <c r="P107" s="72"/>
      <c r="Q107" s="72"/>
    </row>
    <row r="108" spans="1:17" x14ac:dyDescent="0.25">
      <c r="A108" s="72"/>
      <c r="B108" s="266"/>
      <c r="C108" s="107" t="s">
        <v>342</v>
      </c>
      <c r="D108" s="106" t="s">
        <v>173</v>
      </c>
      <c r="E108" s="106" t="s">
        <v>173</v>
      </c>
      <c r="F108" s="106" t="s">
        <v>173</v>
      </c>
      <c r="G108" s="116" t="s">
        <v>173</v>
      </c>
      <c r="H108" s="204"/>
      <c r="I108" s="205"/>
      <c r="J108" s="219"/>
      <c r="K108" s="24"/>
      <c r="L108" s="72"/>
      <c r="M108" s="72"/>
      <c r="N108" s="72"/>
      <c r="O108" s="72"/>
      <c r="P108" s="72"/>
      <c r="Q108" s="72"/>
    </row>
    <row r="109" spans="1:17" x14ac:dyDescent="0.25">
      <c r="A109" s="72"/>
      <c r="B109" s="266"/>
      <c r="C109" s="107" t="s">
        <v>343</v>
      </c>
      <c r="D109" s="106" t="s">
        <v>173</v>
      </c>
      <c r="E109" s="106" t="s">
        <v>173</v>
      </c>
      <c r="F109" s="106" t="s">
        <v>173</v>
      </c>
      <c r="G109" s="116" t="s">
        <v>173</v>
      </c>
      <c r="H109" s="204"/>
      <c r="I109" s="205"/>
      <c r="J109" s="219"/>
      <c r="K109" s="24"/>
      <c r="L109" s="72"/>
      <c r="M109" s="72"/>
      <c r="N109" s="72"/>
      <c r="O109" s="72"/>
      <c r="P109" s="72"/>
      <c r="Q109" s="72"/>
    </row>
    <row r="110" spans="1:17" x14ac:dyDescent="0.25">
      <c r="A110" s="72"/>
      <c r="B110" s="266"/>
      <c r="C110" s="107" t="s">
        <v>344</v>
      </c>
      <c r="D110" s="106" t="s">
        <v>173</v>
      </c>
      <c r="E110" s="106" t="s">
        <v>173</v>
      </c>
      <c r="F110" s="106" t="s">
        <v>173</v>
      </c>
      <c r="G110" s="116" t="s">
        <v>173</v>
      </c>
      <c r="H110" s="204"/>
      <c r="I110" s="205"/>
      <c r="J110" s="219"/>
      <c r="K110" s="24"/>
      <c r="L110" s="72"/>
      <c r="M110" s="72"/>
      <c r="N110" s="72"/>
      <c r="O110" s="72"/>
      <c r="P110" s="72"/>
      <c r="Q110" s="72"/>
    </row>
    <row r="111" spans="1:17" x14ac:dyDescent="0.25">
      <c r="A111" s="72"/>
      <c r="B111" s="277"/>
      <c r="C111" s="107" t="s">
        <v>345</v>
      </c>
      <c r="D111" s="106" t="s">
        <v>173</v>
      </c>
      <c r="E111" s="106" t="s">
        <v>173</v>
      </c>
      <c r="F111" s="106" t="s">
        <v>173</v>
      </c>
      <c r="G111" s="116" t="s">
        <v>173</v>
      </c>
      <c r="H111" s="204"/>
      <c r="I111" s="205"/>
      <c r="J111" s="219"/>
      <c r="K111" s="24"/>
      <c r="L111" s="72"/>
      <c r="M111" s="72"/>
      <c r="N111" s="72"/>
      <c r="O111" s="72"/>
      <c r="P111" s="72"/>
      <c r="Q111" s="72"/>
    </row>
    <row r="112" spans="1:17" x14ac:dyDescent="0.25">
      <c r="A112" s="72"/>
      <c r="B112" s="268" t="s">
        <v>360</v>
      </c>
      <c r="C112" s="107" t="s">
        <v>346</v>
      </c>
      <c r="D112" s="106" t="s">
        <v>173</v>
      </c>
      <c r="E112" s="106" t="s">
        <v>173</v>
      </c>
      <c r="F112" s="106" t="s">
        <v>173</v>
      </c>
      <c r="G112" s="116" t="s">
        <v>173</v>
      </c>
      <c r="H112" s="204"/>
      <c r="I112" s="205"/>
      <c r="J112" s="219"/>
      <c r="K112" s="24"/>
      <c r="L112" s="72"/>
      <c r="M112" s="72"/>
      <c r="N112" s="72"/>
      <c r="O112" s="72"/>
      <c r="P112" s="72"/>
      <c r="Q112" s="72"/>
    </row>
    <row r="113" spans="1:17" x14ac:dyDescent="0.25">
      <c r="A113" s="72"/>
      <c r="B113" s="266"/>
      <c r="C113" s="107" t="s">
        <v>347</v>
      </c>
      <c r="D113" s="106" t="s">
        <v>173</v>
      </c>
      <c r="E113" s="106" t="s">
        <v>173</v>
      </c>
      <c r="F113" s="106" t="s">
        <v>173</v>
      </c>
      <c r="G113" s="116" t="s">
        <v>173</v>
      </c>
      <c r="H113" s="204"/>
      <c r="I113" s="205"/>
      <c r="J113" s="219"/>
      <c r="K113" s="24"/>
      <c r="L113" s="72"/>
      <c r="M113" s="72"/>
      <c r="N113" s="72"/>
      <c r="O113" s="72"/>
      <c r="P113" s="72"/>
      <c r="Q113" s="72"/>
    </row>
    <row r="114" spans="1:17" x14ac:dyDescent="0.25">
      <c r="A114" s="72"/>
      <c r="B114" s="266"/>
      <c r="C114" s="107" t="s">
        <v>348</v>
      </c>
      <c r="D114" s="106" t="s">
        <v>173</v>
      </c>
      <c r="E114" s="106" t="s">
        <v>173</v>
      </c>
      <c r="F114" s="106" t="s">
        <v>173</v>
      </c>
      <c r="G114" s="116" t="s">
        <v>173</v>
      </c>
      <c r="H114" s="204"/>
      <c r="I114" s="205"/>
      <c r="J114" s="219"/>
      <c r="K114" s="24"/>
      <c r="L114" s="72"/>
      <c r="M114" s="72"/>
      <c r="N114" s="72"/>
      <c r="O114" s="72"/>
      <c r="P114" s="72"/>
      <c r="Q114" s="72"/>
    </row>
    <row r="115" spans="1:17" x14ac:dyDescent="0.25">
      <c r="A115" s="72"/>
      <c r="B115" s="266"/>
      <c r="C115" s="107" t="s">
        <v>349</v>
      </c>
      <c r="D115" s="106" t="s">
        <v>173</v>
      </c>
      <c r="E115" s="106" t="s">
        <v>173</v>
      </c>
      <c r="F115" s="106" t="s">
        <v>173</v>
      </c>
      <c r="G115" s="116" t="s">
        <v>173</v>
      </c>
      <c r="H115" s="204"/>
      <c r="I115" s="205"/>
      <c r="J115" s="219"/>
      <c r="K115" s="24"/>
      <c r="L115" s="72"/>
      <c r="M115" s="72"/>
      <c r="N115" s="72"/>
      <c r="O115" s="72"/>
      <c r="P115" s="72"/>
      <c r="Q115" s="72"/>
    </row>
    <row r="116" spans="1:17" x14ac:dyDescent="0.25">
      <c r="A116" s="72"/>
      <c r="B116" s="266"/>
      <c r="C116" s="107" t="s">
        <v>350</v>
      </c>
      <c r="D116" s="106" t="s">
        <v>173</v>
      </c>
      <c r="E116" s="106" t="s">
        <v>173</v>
      </c>
      <c r="F116" s="106" t="s">
        <v>173</v>
      </c>
      <c r="G116" s="116" t="s">
        <v>173</v>
      </c>
      <c r="H116" s="204"/>
      <c r="I116" s="205"/>
      <c r="J116" s="219"/>
      <c r="K116" s="24"/>
      <c r="L116" s="72"/>
      <c r="M116" s="72"/>
      <c r="N116" s="72"/>
      <c r="O116" s="72"/>
      <c r="P116" s="72"/>
      <c r="Q116" s="72"/>
    </row>
    <row r="117" spans="1:17" x14ac:dyDescent="0.25">
      <c r="A117" s="72"/>
      <c r="B117" s="266"/>
      <c r="C117" s="107" t="s">
        <v>351</v>
      </c>
      <c r="D117" s="106" t="s">
        <v>173</v>
      </c>
      <c r="E117" s="106" t="s">
        <v>173</v>
      </c>
      <c r="F117" s="106" t="s">
        <v>173</v>
      </c>
      <c r="G117" s="116" t="s">
        <v>173</v>
      </c>
      <c r="H117" s="204"/>
      <c r="I117" s="205"/>
      <c r="J117" s="219"/>
      <c r="K117" s="24"/>
      <c r="L117" s="72"/>
      <c r="M117" s="72"/>
      <c r="N117" s="72"/>
      <c r="O117" s="72"/>
      <c r="P117" s="72"/>
      <c r="Q117" s="72"/>
    </row>
    <row r="118" spans="1:17" x14ac:dyDescent="0.25">
      <c r="A118" s="72"/>
      <c r="B118" s="266"/>
      <c r="C118" s="107" t="s">
        <v>352</v>
      </c>
      <c r="D118" s="106" t="s">
        <v>173</v>
      </c>
      <c r="E118" s="106" t="s">
        <v>173</v>
      </c>
      <c r="F118" s="106" t="s">
        <v>173</v>
      </c>
      <c r="G118" s="116" t="s">
        <v>173</v>
      </c>
      <c r="H118" s="204"/>
      <c r="I118" s="205"/>
      <c r="J118" s="219"/>
      <c r="K118" s="24"/>
      <c r="L118" s="72"/>
      <c r="M118" s="72"/>
      <c r="N118" s="72"/>
      <c r="O118" s="72"/>
      <c r="P118" s="72"/>
      <c r="Q118" s="72"/>
    </row>
    <row r="119" spans="1:17" ht="15.75" thickBot="1" x14ac:dyDescent="0.3">
      <c r="A119" s="72"/>
      <c r="B119" s="266"/>
      <c r="C119" s="191" t="s">
        <v>353</v>
      </c>
      <c r="D119" s="192" t="s">
        <v>173</v>
      </c>
      <c r="E119" s="192" t="s">
        <v>173</v>
      </c>
      <c r="F119" s="192" t="s">
        <v>173</v>
      </c>
      <c r="G119" s="193" t="s">
        <v>173</v>
      </c>
      <c r="H119" s="206"/>
      <c r="I119" s="207"/>
      <c r="J119" s="220"/>
      <c r="K119" s="194"/>
      <c r="L119" s="72"/>
      <c r="M119" s="72"/>
      <c r="N119" s="72"/>
      <c r="O119" s="72"/>
      <c r="P119" s="72"/>
      <c r="Q119" s="72"/>
    </row>
    <row r="120" spans="1:17" x14ac:dyDescent="0.25">
      <c r="A120" s="72"/>
      <c r="B120" s="265" t="s">
        <v>635</v>
      </c>
      <c r="C120" s="197" t="s">
        <v>630</v>
      </c>
      <c r="D120" s="208"/>
      <c r="E120" s="209"/>
      <c r="F120" s="195" t="s">
        <v>168</v>
      </c>
      <c r="G120" s="209"/>
      <c r="H120" s="221"/>
      <c r="I120" s="222"/>
      <c r="J120" s="98"/>
      <c r="K120" s="200"/>
      <c r="L120" s="72"/>
      <c r="M120" s="72"/>
      <c r="N120" s="72"/>
      <c r="O120" s="72"/>
      <c r="P120" s="72"/>
      <c r="Q120" s="72"/>
    </row>
    <row r="121" spans="1:17" x14ac:dyDescent="0.25">
      <c r="A121" s="72"/>
      <c r="B121" s="266"/>
      <c r="C121" s="198" t="s">
        <v>631</v>
      </c>
      <c r="D121" s="210"/>
      <c r="E121" s="211"/>
      <c r="F121" s="106" t="s">
        <v>168</v>
      </c>
      <c r="G121" s="211"/>
      <c r="H121" s="106"/>
      <c r="I121" s="205"/>
      <c r="J121" s="24"/>
      <c r="K121" s="201"/>
      <c r="L121" s="72"/>
      <c r="M121" s="72"/>
      <c r="N121" s="72"/>
      <c r="O121" s="72"/>
      <c r="P121" s="72"/>
      <c r="Q121" s="72"/>
    </row>
    <row r="122" spans="1:17" x14ac:dyDescent="0.25">
      <c r="A122" s="72"/>
      <c r="B122" s="266"/>
      <c r="C122" s="198" t="s">
        <v>632</v>
      </c>
      <c r="D122" s="210"/>
      <c r="E122" s="211"/>
      <c r="F122" s="106" t="s">
        <v>168</v>
      </c>
      <c r="G122" s="211"/>
      <c r="H122" s="106"/>
      <c r="I122" s="205"/>
      <c r="J122" s="24"/>
      <c r="K122" s="201"/>
      <c r="L122" s="72"/>
      <c r="M122" s="72"/>
      <c r="N122" s="72"/>
      <c r="O122" s="72"/>
      <c r="P122" s="72"/>
      <c r="Q122" s="72"/>
    </row>
    <row r="123" spans="1:17" x14ac:dyDescent="0.25">
      <c r="A123" s="72"/>
      <c r="B123" s="266"/>
      <c r="C123" s="198" t="s">
        <v>633</v>
      </c>
      <c r="D123" s="210"/>
      <c r="E123" s="211"/>
      <c r="F123" s="106" t="s">
        <v>168</v>
      </c>
      <c r="G123" s="211"/>
      <c r="H123" s="106"/>
      <c r="I123" s="205"/>
      <c r="J123" s="24"/>
      <c r="K123" s="201"/>
      <c r="L123" s="72"/>
      <c r="M123" s="72"/>
      <c r="N123" s="72"/>
      <c r="O123" s="72"/>
      <c r="P123" s="72"/>
      <c r="Q123" s="72"/>
    </row>
    <row r="124" spans="1:17" ht="15.75" thickBot="1" x14ac:dyDescent="0.3">
      <c r="A124" s="72"/>
      <c r="B124" s="267"/>
      <c r="C124" s="199" t="s">
        <v>634</v>
      </c>
      <c r="D124" s="212"/>
      <c r="E124" s="213"/>
      <c r="F124" s="196" t="s">
        <v>168</v>
      </c>
      <c r="G124" s="213"/>
      <c r="H124" s="196"/>
      <c r="I124" s="207"/>
      <c r="J124" s="203"/>
      <c r="K124" s="202"/>
      <c r="L124" s="72"/>
      <c r="M124" s="72"/>
      <c r="N124" s="72"/>
      <c r="O124" s="72"/>
      <c r="P124" s="72"/>
      <c r="Q124" s="72"/>
    </row>
    <row r="125" spans="1:17" x14ac:dyDescent="0.25">
      <c r="A125" s="72"/>
      <c r="B125" s="72"/>
      <c r="C125" s="102"/>
      <c r="D125" s="102"/>
      <c r="E125" s="102"/>
      <c r="F125" s="102"/>
      <c r="G125" s="102"/>
      <c r="H125" s="102"/>
      <c r="I125" s="102"/>
      <c r="J125" s="72"/>
      <c r="K125" s="72"/>
      <c r="L125" s="72"/>
      <c r="M125" s="72"/>
      <c r="N125" s="72"/>
      <c r="O125" s="72"/>
      <c r="P125" s="72"/>
      <c r="Q125" s="72"/>
    </row>
    <row r="126" spans="1:17" x14ac:dyDescent="0.25">
      <c r="A126" s="72"/>
      <c r="B126" s="72"/>
      <c r="C126" s="102"/>
      <c r="D126" s="102"/>
      <c r="E126" s="102"/>
      <c r="F126" s="102"/>
      <c r="G126" s="102"/>
      <c r="H126" s="102"/>
      <c r="I126" s="102"/>
      <c r="J126" s="72"/>
      <c r="K126" s="72"/>
      <c r="L126" s="72"/>
      <c r="M126" s="72"/>
      <c r="N126" s="72"/>
      <c r="O126" s="72"/>
      <c r="P126" s="72"/>
      <c r="Q126" s="72"/>
    </row>
    <row r="127" spans="1:17" x14ac:dyDescent="0.25">
      <c r="A127" s="72"/>
      <c r="B127" s="72"/>
      <c r="C127" s="102"/>
      <c r="D127" s="102"/>
      <c r="E127" s="102"/>
      <c r="F127" s="102"/>
      <c r="G127" s="102"/>
      <c r="H127" s="102"/>
      <c r="I127" s="102"/>
      <c r="J127" s="72"/>
      <c r="K127" s="72"/>
      <c r="L127" s="72"/>
      <c r="M127" s="72"/>
      <c r="N127" s="72"/>
      <c r="O127" s="72"/>
      <c r="P127" s="72"/>
      <c r="Q127" s="72"/>
    </row>
    <row r="128" spans="1:17" x14ac:dyDescent="0.25">
      <c r="A128" s="72"/>
      <c r="B128" s="72"/>
      <c r="C128" s="102"/>
      <c r="D128" s="102"/>
      <c r="E128" s="102"/>
      <c r="F128" s="102"/>
      <c r="G128" s="102"/>
      <c r="H128" s="102"/>
      <c r="I128" s="102"/>
      <c r="J128" s="72"/>
      <c r="K128" s="72"/>
      <c r="L128" s="72"/>
      <c r="M128" s="72"/>
      <c r="N128" s="72"/>
      <c r="O128" s="72"/>
      <c r="P128" s="72"/>
      <c r="Q128" s="72"/>
    </row>
    <row r="129" spans="1:17" x14ac:dyDescent="0.25">
      <c r="A129" s="72"/>
      <c r="B129" s="72"/>
      <c r="C129" s="102"/>
      <c r="D129" s="102"/>
      <c r="E129" s="102"/>
      <c r="F129" s="102"/>
      <c r="G129" s="102"/>
      <c r="H129" s="102"/>
      <c r="I129" s="102"/>
      <c r="J129" s="72"/>
      <c r="K129" s="72"/>
      <c r="L129" s="72"/>
      <c r="M129" s="72"/>
      <c r="N129" s="72"/>
      <c r="O129" s="72"/>
      <c r="P129" s="72"/>
      <c r="Q129" s="72"/>
    </row>
    <row r="130" spans="1:17" ht="165" customHeight="1" x14ac:dyDescent="0.25">
      <c r="A130" s="72"/>
      <c r="B130" s="72"/>
      <c r="C130" s="102"/>
      <c r="D130" s="102"/>
      <c r="E130" s="102"/>
      <c r="F130" s="102"/>
      <c r="G130" s="102"/>
      <c r="H130" s="102"/>
      <c r="I130" s="102"/>
      <c r="J130" s="72"/>
      <c r="K130" s="72"/>
      <c r="L130" s="72"/>
      <c r="M130" s="72"/>
      <c r="N130" s="72"/>
      <c r="O130" s="72"/>
      <c r="P130" s="72"/>
      <c r="Q130" s="72"/>
    </row>
  </sheetData>
  <mergeCells count="13">
    <mergeCell ref="B120:B124"/>
    <mergeCell ref="B112:B119"/>
    <mergeCell ref="B2:K2"/>
    <mergeCell ref="D15:G15"/>
    <mergeCell ref="B15:C15"/>
    <mergeCell ref="B17:B30"/>
    <mergeCell ref="B31:B47"/>
    <mergeCell ref="B48:B64"/>
    <mergeCell ref="B65:B81"/>
    <mergeCell ref="B82:B96"/>
    <mergeCell ref="B97:B111"/>
    <mergeCell ref="B4:C4"/>
    <mergeCell ref="H15:I15"/>
  </mergeCells>
  <conditionalFormatting sqref="D82">
    <cfRule type="cellIs" dxfId="286" priority="218" operator="equal">
      <formula>"Not Implemented"</formula>
    </cfRule>
    <cfRule type="cellIs" dxfId="285" priority="219" operator="equal">
      <formula>"N/A"</formula>
    </cfRule>
    <cfRule type="cellIs" dxfId="284" priority="220" operator="equal">
      <formula>"Blocked"</formula>
    </cfRule>
    <cfRule type="cellIs" dxfId="283" priority="221" operator="equal">
      <formula>"Not Tested"</formula>
    </cfRule>
    <cfRule type="cellIs" dxfId="282" priority="222" operator="equal">
      <formula>"Failed"</formula>
    </cfRule>
    <cfRule type="cellIs" dxfId="281" priority="223" operator="equal">
      <formula>"Passed"</formula>
    </cfRule>
    <cfRule type="cellIs" dxfId="280" priority="224" operator="equal">
      <formula>"Pending"</formula>
    </cfRule>
  </conditionalFormatting>
  <conditionalFormatting sqref="E82:I82">
    <cfRule type="cellIs" dxfId="279" priority="211" operator="equal">
      <formula>"Not Implemented"</formula>
    </cfRule>
    <cfRule type="cellIs" dxfId="278" priority="212" operator="equal">
      <formula>"N/A"</formula>
    </cfRule>
    <cfRule type="cellIs" dxfId="277" priority="213" operator="equal">
      <formula>"Blocked"</formula>
    </cfRule>
    <cfRule type="cellIs" dxfId="276" priority="214" operator="equal">
      <formula>"Not Tested"</formula>
    </cfRule>
    <cfRule type="cellIs" dxfId="275" priority="215" operator="equal">
      <formula>"Failed"</formula>
    </cfRule>
    <cfRule type="cellIs" dxfId="274" priority="216" operator="equal">
      <formula>"Passed"</formula>
    </cfRule>
    <cfRule type="cellIs" dxfId="273" priority="217" operator="equal">
      <formula>"Pending"</formula>
    </cfRule>
  </conditionalFormatting>
  <conditionalFormatting sqref="F57:F58">
    <cfRule type="cellIs" dxfId="272" priority="204" operator="equal">
      <formula>"Not Implemented"</formula>
    </cfRule>
    <cfRule type="cellIs" dxfId="271" priority="205" operator="equal">
      <formula>"N/A"</formula>
    </cfRule>
    <cfRule type="cellIs" dxfId="270" priority="206" operator="equal">
      <formula>"Blocked"</formula>
    </cfRule>
    <cfRule type="cellIs" dxfId="269" priority="207" operator="equal">
      <formula>"Not Tested"</formula>
    </cfRule>
    <cfRule type="cellIs" dxfId="268" priority="208" operator="equal">
      <formula>"Failed"</formula>
    </cfRule>
    <cfRule type="cellIs" dxfId="267" priority="209" operator="equal">
      <formula>"Passed"</formula>
    </cfRule>
    <cfRule type="cellIs" dxfId="266" priority="210" operator="equal">
      <formula>"Pending"</formula>
    </cfRule>
  </conditionalFormatting>
  <conditionalFormatting sqref="F48:F52">
    <cfRule type="cellIs" dxfId="265" priority="197" operator="equal">
      <formula>"Not Implemented"</formula>
    </cfRule>
    <cfRule type="cellIs" dxfId="264" priority="198" operator="equal">
      <formula>"N/A"</formula>
    </cfRule>
    <cfRule type="cellIs" dxfId="263" priority="199" operator="equal">
      <formula>"Blocked"</formula>
    </cfRule>
    <cfRule type="cellIs" dxfId="262" priority="200" operator="equal">
      <formula>"Not Tested"</formula>
    </cfRule>
    <cfRule type="cellIs" dxfId="261" priority="201" operator="equal">
      <formula>"Failed"</formula>
    </cfRule>
    <cfRule type="cellIs" dxfId="260" priority="202" operator="equal">
      <formula>"Passed"</formula>
    </cfRule>
    <cfRule type="cellIs" dxfId="259" priority="203" operator="equal">
      <formula>"Pending"</formula>
    </cfRule>
  </conditionalFormatting>
  <conditionalFormatting sqref="D84:I124">
    <cfRule type="cellIs" dxfId="258" priority="190" operator="equal">
      <formula>"Not Implemented"</formula>
    </cfRule>
    <cfRule type="cellIs" dxfId="257" priority="191" operator="equal">
      <formula>"N/A"</formula>
    </cfRule>
    <cfRule type="cellIs" dxfId="256" priority="192" operator="equal">
      <formula>"Blocked"</formula>
    </cfRule>
    <cfRule type="cellIs" dxfId="255" priority="193" operator="equal">
      <formula>"Not Tested"</formula>
    </cfRule>
    <cfRule type="cellIs" dxfId="254" priority="194" operator="equal">
      <formula>"Failed"</formula>
    </cfRule>
    <cfRule type="cellIs" dxfId="253" priority="195" operator="equal">
      <formula>"Passed"</formula>
    </cfRule>
    <cfRule type="cellIs" dxfId="252" priority="196" operator="equal">
      <formula>"Pending"</formula>
    </cfRule>
  </conditionalFormatting>
  <conditionalFormatting sqref="F64">
    <cfRule type="cellIs" dxfId="251" priority="183" operator="equal">
      <formula>"Not Implemented"</formula>
    </cfRule>
    <cfRule type="cellIs" dxfId="250" priority="184" operator="equal">
      <formula>"N/A"</formula>
    </cfRule>
    <cfRule type="cellIs" dxfId="249" priority="185" operator="equal">
      <formula>"Blocked"</formula>
    </cfRule>
    <cfRule type="cellIs" dxfId="248" priority="186" operator="equal">
      <formula>"Not Tested"</formula>
    </cfRule>
    <cfRule type="cellIs" dxfId="247" priority="187" operator="equal">
      <formula>"Failed"</formula>
    </cfRule>
    <cfRule type="cellIs" dxfId="246" priority="188" operator="equal">
      <formula>"Passed"</formula>
    </cfRule>
    <cfRule type="cellIs" dxfId="245" priority="189" operator="equal">
      <formula>"Pending"</formula>
    </cfRule>
  </conditionalFormatting>
  <conditionalFormatting sqref="D17:I47">
    <cfRule type="cellIs" dxfId="244" priority="64" operator="equal">
      <formula>"Not Implemented"</formula>
    </cfRule>
    <cfRule type="cellIs" dxfId="243" priority="65" operator="equal">
      <formula>"N/A"</formula>
    </cfRule>
    <cfRule type="cellIs" dxfId="242" priority="66" operator="equal">
      <formula>"Blocked"</formula>
    </cfRule>
    <cfRule type="cellIs" dxfId="241" priority="67" operator="equal">
      <formula>"Not Tested"</formula>
    </cfRule>
    <cfRule type="cellIs" dxfId="240" priority="68" operator="equal">
      <formula>"Failed"</formula>
    </cfRule>
    <cfRule type="cellIs" dxfId="239" priority="69" operator="equal">
      <formula>"Passed"</formula>
    </cfRule>
    <cfRule type="cellIs" dxfId="238" priority="70" operator="equal">
      <formula>"Pending"</formula>
    </cfRule>
  </conditionalFormatting>
  <conditionalFormatting sqref="D48:E63">
    <cfRule type="cellIs" dxfId="237" priority="57" operator="equal">
      <formula>"Not Implemented"</formula>
    </cfRule>
    <cfRule type="cellIs" dxfId="236" priority="58" operator="equal">
      <formula>"N/A"</formula>
    </cfRule>
    <cfRule type="cellIs" dxfId="235" priority="59" operator="equal">
      <formula>"Blocked"</formula>
    </cfRule>
    <cfRule type="cellIs" dxfId="234" priority="60" operator="equal">
      <formula>"Not Tested"</formula>
    </cfRule>
    <cfRule type="cellIs" dxfId="233" priority="61" operator="equal">
      <formula>"Failed"</formula>
    </cfRule>
    <cfRule type="cellIs" dxfId="232" priority="62" operator="equal">
      <formula>"Passed"</formula>
    </cfRule>
    <cfRule type="cellIs" dxfId="231" priority="63" operator="equal">
      <formula>"Pending"</formula>
    </cfRule>
  </conditionalFormatting>
  <conditionalFormatting sqref="F54:I56 F53">
    <cfRule type="cellIs" dxfId="230" priority="50" operator="equal">
      <formula>"Not Implemented"</formula>
    </cfRule>
    <cfRule type="cellIs" dxfId="229" priority="51" operator="equal">
      <formula>"N/A"</formula>
    </cfRule>
    <cfRule type="cellIs" dxfId="228" priority="52" operator="equal">
      <formula>"Blocked"</formula>
    </cfRule>
    <cfRule type="cellIs" dxfId="227" priority="53" operator="equal">
      <formula>"Not Tested"</formula>
    </cfRule>
    <cfRule type="cellIs" dxfId="226" priority="54" operator="equal">
      <formula>"Failed"</formula>
    </cfRule>
    <cfRule type="cellIs" dxfId="225" priority="55" operator="equal">
      <formula>"Passed"</formula>
    </cfRule>
    <cfRule type="cellIs" dxfId="224" priority="56" operator="equal">
      <formula>"Pending"</formula>
    </cfRule>
  </conditionalFormatting>
  <conditionalFormatting sqref="G48:I53">
    <cfRule type="cellIs" dxfId="223" priority="43" operator="equal">
      <formula>"Not Implemented"</formula>
    </cfRule>
    <cfRule type="cellIs" dxfId="222" priority="44" operator="equal">
      <formula>"N/A"</formula>
    </cfRule>
    <cfRule type="cellIs" dxfId="221" priority="45" operator="equal">
      <formula>"Blocked"</formula>
    </cfRule>
    <cfRule type="cellIs" dxfId="220" priority="46" operator="equal">
      <formula>"Not Tested"</formula>
    </cfRule>
    <cfRule type="cellIs" dxfId="219" priority="47" operator="equal">
      <formula>"Failed"</formula>
    </cfRule>
    <cfRule type="cellIs" dxfId="218" priority="48" operator="equal">
      <formula>"Passed"</formula>
    </cfRule>
    <cfRule type="cellIs" dxfId="217" priority="49" operator="equal">
      <formula>"Pending"</formula>
    </cfRule>
  </conditionalFormatting>
  <conditionalFormatting sqref="G57:I63">
    <cfRule type="cellIs" dxfId="216" priority="36" operator="equal">
      <formula>"Not Implemented"</formula>
    </cfRule>
    <cfRule type="cellIs" dxfId="215" priority="37" operator="equal">
      <formula>"N/A"</formula>
    </cfRule>
    <cfRule type="cellIs" dxfId="214" priority="38" operator="equal">
      <formula>"Blocked"</formula>
    </cfRule>
    <cfRule type="cellIs" dxfId="213" priority="39" operator="equal">
      <formula>"Not Tested"</formula>
    </cfRule>
    <cfRule type="cellIs" dxfId="212" priority="40" operator="equal">
      <formula>"Failed"</formula>
    </cfRule>
    <cfRule type="cellIs" dxfId="211" priority="41" operator="equal">
      <formula>"Passed"</formula>
    </cfRule>
    <cfRule type="cellIs" dxfId="210" priority="42" operator="equal">
      <formula>"Pending"</formula>
    </cfRule>
  </conditionalFormatting>
  <conditionalFormatting sqref="F59:F63">
    <cfRule type="cellIs" dxfId="209" priority="29" operator="equal">
      <formula>"Not Implemented"</formula>
    </cfRule>
    <cfRule type="cellIs" dxfId="208" priority="30" operator="equal">
      <formula>"N/A"</formula>
    </cfRule>
    <cfRule type="cellIs" dxfId="207" priority="31" operator="equal">
      <formula>"Blocked"</formula>
    </cfRule>
    <cfRule type="cellIs" dxfId="206" priority="32" operator="equal">
      <formula>"Not Tested"</formula>
    </cfRule>
    <cfRule type="cellIs" dxfId="205" priority="33" operator="equal">
      <formula>"Failed"</formula>
    </cfRule>
    <cfRule type="cellIs" dxfId="204" priority="34" operator="equal">
      <formula>"Passed"</formula>
    </cfRule>
    <cfRule type="cellIs" dxfId="203" priority="35" operator="equal">
      <formula>"Pending"</formula>
    </cfRule>
  </conditionalFormatting>
  <conditionalFormatting sqref="D64:E81">
    <cfRule type="cellIs" dxfId="202" priority="22" operator="equal">
      <formula>"Not Implemented"</formula>
    </cfRule>
    <cfRule type="cellIs" dxfId="201" priority="23" operator="equal">
      <formula>"N/A"</formula>
    </cfRule>
    <cfRule type="cellIs" dxfId="200" priority="24" operator="equal">
      <formula>"Blocked"</formula>
    </cfRule>
    <cfRule type="cellIs" dxfId="199" priority="25" operator="equal">
      <formula>"Not Tested"</formula>
    </cfRule>
    <cfRule type="cellIs" dxfId="198" priority="26" operator="equal">
      <formula>"Failed"</formula>
    </cfRule>
    <cfRule type="cellIs" dxfId="197" priority="27" operator="equal">
      <formula>"Passed"</formula>
    </cfRule>
    <cfRule type="cellIs" dxfId="196" priority="28" operator="equal">
      <formula>"Pending"</formula>
    </cfRule>
  </conditionalFormatting>
  <conditionalFormatting sqref="G64:I81">
    <cfRule type="cellIs" dxfId="195" priority="15" operator="equal">
      <formula>"Not Implemented"</formula>
    </cfRule>
    <cfRule type="cellIs" dxfId="194" priority="16" operator="equal">
      <formula>"N/A"</formula>
    </cfRule>
    <cfRule type="cellIs" dxfId="193" priority="17" operator="equal">
      <formula>"Blocked"</formula>
    </cfRule>
    <cfRule type="cellIs" dxfId="192" priority="18" operator="equal">
      <formula>"Not Tested"</formula>
    </cfRule>
    <cfRule type="cellIs" dxfId="191" priority="19" operator="equal">
      <formula>"Failed"</formula>
    </cfRule>
    <cfRule type="cellIs" dxfId="190" priority="20" operator="equal">
      <formula>"Passed"</formula>
    </cfRule>
    <cfRule type="cellIs" dxfId="189" priority="21" operator="equal">
      <formula>"Pending"</formula>
    </cfRule>
  </conditionalFormatting>
  <conditionalFormatting sqref="F65:F81">
    <cfRule type="cellIs" dxfId="188" priority="8" operator="equal">
      <formula>"Not Implemented"</formula>
    </cfRule>
    <cfRule type="cellIs" dxfId="187" priority="9" operator="equal">
      <formula>"N/A"</formula>
    </cfRule>
    <cfRule type="cellIs" dxfId="186" priority="10" operator="equal">
      <formula>"Blocked"</formula>
    </cfRule>
    <cfRule type="cellIs" dxfId="185" priority="11" operator="equal">
      <formula>"Not Tested"</formula>
    </cfRule>
    <cfRule type="cellIs" dxfId="184" priority="12" operator="equal">
      <formula>"Failed"</formula>
    </cfRule>
    <cfRule type="cellIs" dxfId="183" priority="13" operator="equal">
      <formula>"Passed"</formula>
    </cfRule>
    <cfRule type="cellIs" dxfId="182" priority="14" operator="equal">
      <formula>"Pending"</formula>
    </cfRule>
  </conditionalFormatting>
  <conditionalFormatting sqref="D83:I83">
    <cfRule type="cellIs" dxfId="181" priority="1" operator="equal">
      <formula>"Not Implemented"</formula>
    </cfRule>
    <cfRule type="cellIs" dxfId="180" priority="2" operator="equal">
      <formula>"N/A"</formula>
    </cfRule>
    <cfRule type="cellIs" dxfId="179" priority="3" operator="equal">
      <formula>"Blocked"</formula>
    </cfRule>
    <cfRule type="cellIs" dxfId="178" priority="4" operator="equal">
      <formula>"Not Tested"</formula>
    </cfRule>
    <cfRule type="cellIs" dxfId="177" priority="5" operator="equal">
      <formula>"Failed"</formula>
    </cfRule>
    <cfRule type="cellIs" dxfId="176" priority="6" operator="equal">
      <formula>"Passed"</formula>
    </cfRule>
    <cfRule type="cellIs" dxfId="175" priority="7" operator="equal">
      <formula>"Pending"</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903FE8DB-F408-43DD-8E65-5D8E27E3C0A1}">
          <x14:formula1>
            <xm:f>Variables!$B$4:$B$12</xm:f>
          </x14:formula1>
          <xm:sqref>D17:I124</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C740AE-1C87-4F95-93CD-E3DBFA98F0DA}">
  <sheetPr>
    <tabColor theme="4"/>
  </sheetPr>
  <dimension ref="A1:W102"/>
  <sheetViews>
    <sheetView workbookViewId="0">
      <selection activeCell="D37" sqref="D37"/>
    </sheetView>
  </sheetViews>
  <sheetFormatPr defaultRowHeight="15" x14ac:dyDescent="0.25"/>
  <cols>
    <col min="2" max="2" width="17" bestFit="1" customWidth="1"/>
    <col min="3" max="3" width="43.42578125" bestFit="1" customWidth="1"/>
    <col min="4" max="6" width="13" customWidth="1"/>
    <col min="7" max="7" width="49.7109375" customWidth="1"/>
  </cols>
  <sheetData>
    <row r="1" spans="1:23" ht="15.75" thickBot="1" x14ac:dyDescent="0.3">
      <c r="A1" s="72"/>
      <c r="B1" s="72"/>
      <c r="C1" s="72"/>
      <c r="D1" s="72"/>
      <c r="E1" s="72"/>
      <c r="F1" s="72"/>
      <c r="G1" s="72"/>
      <c r="H1" s="72"/>
      <c r="I1" s="72"/>
      <c r="J1" s="72"/>
      <c r="K1" s="72"/>
      <c r="L1" s="72"/>
      <c r="M1" s="72"/>
      <c r="N1" s="72"/>
      <c r="O1" s="72"/>
      <c r="P1" s="72"/>
      <c r="Q1" s="72"/>
      <c r="R1" s="72"/>
      <c r="S1" s="72"/>
      <c r="T1" s="72"/>
      <c r="U1" s="72"/>
      <c r="V1" s="72"/>
      <c r="W1" s="72"/>
    </row>
    <row r="2" spans="1:23" ht="27" thickBot="1" x14ac:dyDescent="0.45">
      <c r="A2" s="72"/>
      <c r="B2" s="281" t="s">
        <v>486</v>
      </c>
      <c r="C2" s="282"/>
      <c r="D2" s="282"/>
      <c r="E2" s="282"/>
      <c r="F2" s="282"/>
      <c r="G2" s="283"/>
      <c r="H2" s="72"/>
      <c r="I2" s="72"/>
      <c r="J2" s="72"/>
      <c r="K2" s="72"/>
      <c r="L2" s="72"/>
      <c r="M2" s="72"/>
      <c r="N2" s="72"/>
      <c r="O2" s="72"/>
      <c r="P2" s="72"/>
      <c r="Q2" s="72"/>
      <c r="R2" s="72"/>
      <c r="S2" s="72"/>
      <c r="T2" s="72"/>
      <c r="U2" s="72"/>
      <c r="V2" s="72"/>
      <c r="W2" s="72"/>
    </row>
    <row r="3" spans="1:23" ht="15.75" thickBot="1" x14ac:dyDescent="0.3">
      <c r="A3" s="72"/>
      <c r="B3" s="72"/>
      <c r="C3" s="72"/>
      <c r="D3" s="72"/>
      <c r="E3" s="72"/>
      <c r="F3" s="72"/>
      <c r="G3" s="72"/>
      <c r="H3" s="72"/>
      <c r="I3" s="72"/>
      <c r="J3" s="72"/>
      <c r="K3" s="72"/>
      <c r="L3" s="72"/>
      <c r="M3" s="72"/>
      <c r="N3" s="72"/>
      <c r="O3" s="72"/>
      <c r="P3" s="72"/>
      <c r="Q3" s="72"/>
      <c r="R3" s="72"/>
      <c r="S3" s="72"/>
      <c r="T3" s="72"/>
      <c r="U3" s="72"/>
      <c r="V3" s="72"/>
      <c r="W3" s="72"/>
    </row>
    <row r="4" spans="1:23" ht="15.75" thickBot="1" x14ac:dyDescent="0.3">
      <c r="A4" s="72"/>
      <c r="B4" s="243" t="s">
        <v>592</v>
      </c>
      <c r="C4" s="245"/>
      <c r="D4" s="72"/>
      <c r="E4" s="72"/>
      <c r="F4" s="72"/>
      <c r="G4" s="72"/>
      <c r="H4" s="72"/>
      <c r="I4" s="72"/>
      <c r="J4" s="72"/>
      <c r="K4" s="72"/>
      <c r="L4" s="72"/>
      <c r="M4" s="72"/>
      <c r="N4" s="72"/>
      <c r="O4" s="72"/>
      <c r="P4" s="72"/>
      <c r="Q4" s="72"/>
      <c r="R4" s="72"/>
      <c r="S4" s="72"/>
      <c r="T4" s="72"/>
      <c r="U4" s="72"/>
      <c r="V4" s="72"/>
    </row>
    <row r="5" spans="1:23" ht="15.75" thickBot="1" x14ac:dyDescent="0.3">
      <c r="A5" s="72"/>
      <c r="B5" s="12" t="s">
        <v>590</v>
      </c>
      <c r="C5" s="77" t="s">
        <v>593</v>
      </c>
      <c r="D5" s="97" t="s">
        <v>591</v>
      </c>
      <c r="E5" s="72"/>
      <c r="F5" s="72"/>
      <c r="G5" s="72"/>
      <c r="H5" s="72"/>
      <c r="I5" s="72"/>
      <c r="J5" s="72"/>
      <c r="K5" s="72"/>
      <c r="L5" s="72"/>
      <c r="M5" s="72"/>
      <c r="N5" s="72"/>
      <c r="O5" s="72"/>
      <c r="P5" s="72"/>
      <c r="Q5" s="72"/>
      <c r="R5" s="72"/>
      <c r="S5" s="72"/>
      <c r="T5" s="72"/>
      <c r="U5" s="72"/>
      <c r="V5" s="72"/>
    </row>
    <row r="6" spans="1:23" x14ac:dyDescent="0.25">
      <c r="A6" s="72"/>
      <c r="B6" s="85" t="s">
        <v>167</v>
      </c>
      <c r="C6" s="94">
        <f>COUNTIF(D16:D102, "Pending")</f>
        <v>0</v>
      </c>
      <c r="D6" s="86">
        <f>SUM(C6/C13)</f>
        <v>0</v>
      </c>
      <c r="E6" s="72"/>
      <c r="F6" s="72"/>
      <c r="G6" s="72"/>
      <c r="H6" s="72"/>
      <c r="I6" s="72"/>
      <c r="J6" s="72"/>
      <c r="K6" s="72"/>
      <c r="L6" s="72"/>
      <c r="M6" s="72"/>
      <c r="N6" s="72"/>
      <c r="O6" s="72"/>
      <c r="P6" s="72"/>
      <c r="Q6" s="72"/>
      <c r="R6" s="72"/>
      <c r="S6" s="72"/>
      <c r="T6" s="72"/>
      <c r="U6" s="72"/>
      <c r="V6" s="72"/>
    </row>
    <row r="7" spans="1:23" x14ac:dyDescent="0.25">
      <c r="A7" s="72"/>
      <c r="B7" s="5" t="s">
        <v>168</v>
      </c>
      <c r="C7" s="95">
        <f>COUNTIF(D16:D102, "Passed")</f>
        <v>79</v>
      </c>
      <c r="D7" s="87">
        <f>SUM(C7/C13)</f>
        <v>1</v>
      </c>
      <c r="E7" s="72"/>
      <c r="F7" s="72"/>
      <c r="G7" s="72"/>
      <c r="H7" s="72"/>
      <c r="I7" s="72"/>
      <c r="J7" s="72"/>
      <c r="K7" s="72"/>
      <c r="L7" s="72"/>
      <c r="M7" s="72"/>
      <c r="N7" s="72"/>
      <c r="O7" s="72"/>
      <c r="P7" s="72"/>
      <c r="Q7" s="72"/>
      <c r="R7" s="72"/>
      <c r="S7" s="72"/>
      <c r="T7" s="72"/>
      <c r="U7" s="72"/>
      <c r="V7" s="72"/>
    </row>
    <row r="8" spans="1:23" x14ac:dyDescent="0.25">
      <c r="A8" s="72"/>
      <c r="B8" s="6" t="s">
        <v>169</v>
      </c>
      <c r="C8" s="95">
        <f>COUNTIF(D16:D102, "Failed")</f>
        <v>0</v>
      </c>
      <c r="D8" s="87">
        <f>SUM(C8/C13)</f>
        <v>0</v>
      </c>
      <c r="E8" s="72"/>
      <c r="F8" s="72"/>
      <c r="G8" s="72"/>
      <c r="H8" s="72"/>
      <c r="I8" s="72"/>
      <c r="J8" s="72"/>
      <c r="K8" s="72"/>
      <c r="L8" s="72"/>
      <c r="M8" s="72"/>
      <c r="N8" s="72"/>
      <c r="O8" s="72"/>
      <c r="P8" s="72"/>
      <c r="Q8" s="72"/>
      <c r="R8" s="72"/>
      <c r="S8" s="72"/>
      <c r="T8" s="72"/>
      <c r="U8" s="72"/>
      <c r="V8" s="72"/>
    </row>
    <row r="9" spans="1:23" x14ac:dyDescent="0.25">
      <c r="A9" s="72"/>
      <c r="B9" s="7" t="s">
        <v>170</v>
      </c>
      <c r="C9" s="95">
        <f>COUNTIF(D16:D102, "Not Tested")</f>
        <v>0</v>
      </c>
      <c r="D9" s="87">
        <f>SUM(C9/C13)</f>
        <v>0</v>
      </c>
      <c r="E9" s="72"/>
      <c r="F9" s="72"/>
      <c r="G9" s="72"/>
      <c r="H9" s="72"/>
      <c r="I9" s="72"/>
      <c r="J9" s="72"/>
      <c r="K9" s="72"/>
      <c r="L9" s="72"/>
      <c r="M9" s="72"/>
      <c r="N9" s="72"/>
      <c r="O9" s="72"/>
      <c r="P9" s="72"/>
      <c r="Q9" s="72"/>
      <c r="R9" s="72"/>
      <c r="S9" s="72"/>
      <c r="T9" s="72"/>
      <c r="U9" s="72"/>
      <c r="V9" s="72"/>
    </row>
    <row r="10" spans="1:23" x14ac:dyDescent="0.25">
      <c r="A10" s="72"/>
      <c r="B10" s="8" t="s">
        <v>171</v>
      </c>
      <c r="C10" s="95">
        <f>COUNTIF(D16:D102, "Blocked")</f>
        <v>0</v>
      </c>
      <c r="D10" s="87">
        <f>SUM(C10/C13)</f>
        <v>0</v>
      </c>
      <c r="E10" s="72"/>
      <c r="F10" s="72"/>
      <c r="G10" s="72"/>
      <c r="H10" s="72"/>
      <c r="I10" s="72"/>
      <c r="J10" s="72"/>
      <c r="K10" s="72"/>
      <c r="L10" s="72"/>
      <c r="M10" s="72"/>
      <c r="N10" s="72"/>
      <c r="O10" s="72"/>
      <c r="P10" s="72"/>
      <c r="Q10" s="72"/>
      <c r="R10" s="72"/>
      <c r="S10" s="72"/>
      <c r="T10" s="72"/>
      <c r="U10" s="72"/>
      <c r="V10" s="72"/>
    </row>
    <row r="11" spans="1:23" x14ac:dyDescent="0.25">
      <c r="A11" s="72"/>
      <c r="B11" s="9" t="s">
        <v>172</v>
      </c>
      <c r="C11" s="95">
        <f>COUNTIF(D16:D102, "Not Implemented")</f>
        <v>0</v>
      </c>
      <c r="D11" s="87">
        <f>SUM(C11/C13)</f>
        <v>0</v>
      </c>
      <c r="E11" s="72"/>
      <c r="F11" s="72"/>
      <c r="G11" s="72"/>
      <c r="H11" s="72"/>
      <c r="I11" s="72"/>
      <c r="J11" s="72"/>
      <c r="K11" s="72"/>
      <c r="L11" s="72"/>
      <c r="M11" s="72"/>
      <c r="N11" s="72"/>
      <c r="O11" s="72"/>
      <c r="P11" s="72"/>
      <c r="Q11" s="72"/>
      <c r="R11" s="72"/>
      <c r="S11" s="72"/>
      <c r="T11" s="72"/>
      <c r="U11" s="72"/>
      <c r="V11" s="72"/>
    </row>
    <row r="12" spans="1:23" ht="15.75" thickBot="1" x14ac:dyDescent="0.3">
      <c r="A12" s="72"/>
      <c r="B12" s="10" t="s">
        <v>173</v>
      </c>
      <c r="C12" s="96">
        <f>COUNTIF(D16:D102, "N/A")</f>
        <v>0</v>
      </c>
      <c r="D12" s="88">
        <f>SUM(C12/C13)</f>
        <v>0</v>
      </c>
      <c r="E12" s="72"/>
      <c r="F12" s="72"/>
      <c r="G12" s="72"/>
      <c r="H12" s="72"/>
      <c r="I12" s="72"/>
      <c r="J12" s="72"/>
      <c r="K12" s="72"/>
      <c r="L12" s="72"/>
      <c r="M12" s="72"/>
      <c r="N12" s="72"/>
      <c r="O12" s="72"/>
      <c r="P12" s="72"/>
      <c r="Q12" s="72"/>
      <c r="R12" s="72"/>
      <c r="S12" s="72"/>
      <c r="T12" s="72"/>
      <c r="U12" s="72"/>
      <c r="V12" s="72"/>
    </row>
    <row r="13" spans="1:23" ht="15.75" thickBot="1" x14ac:dyDescent="0.3">
      <c r="A13" s="72"/>
      <c r="B13" s="12" t="s">
        <v>594</v>
      </c>
      <c r="C13" s="93">
        <f>SUM(C6:C12)</f>
        <v>79</v>
      </c>
      <c r="D13" s="72"/>
      <c r="E13" s="72"/>
      <c r="F13" s="72"/>
      <c r="G13" s="72"/>
      <c r="H13" s="72"/>
      <c r="I13" s="72"/>
      <c r="J13" s="72"/>
      <c r="K13" s="72"/>
      <c r="L13" s="72"/>
      <c r="M13" s="72"/>
      <c r="N13" s="72"/>
      <c r="O13" s="72"/>
      <c r="P13" s="72"/>
      <c r="Q13" s="72"/>
      <c r="R13" s="72"/>
      <c r="S13" s="72"/>
      <c r="T13" s="72"/>
      <c r="U13" s="72"/>
      <c r="V13" s="72"/>
    </row>
    <row r="14" spans="1:23" ht="15.75" thickBot="1" x14ac:dyDescent="0.3">
      <c r="A14" s="72"/>
      <c r="B14" s="72"/>
      <c r="C14" s="72"/>
      <c r="D14" s="72"/>
      <c r="E14" s="72"/>
      <c r="F14" s="72"/>
      <c r="G14" s="72"/>
      <c r="H14" s="72"/>
      <c r="I14" s="72"/>
      <c r="J14" s="72"/>
      <c r="K14" s="72"/>
      <c r="L14" s="72"/>
      <c r="M14" s="72"/>
      <c r="N14" s="72"/>
      <c r="O14" s="72"/>
      <c r="P14" s="72"/>
      <c r="Q14" s="72"/>
      <c r="R14" s="72"/>
      <c r="S14" s="72"/>
      <c r="T14" s="72"/>
      <c r="U14" s="72"/>
      <c r="V14" s="72"/>
      <c r="W14" s="72"/>
    </row>
    <row r="15" spans="1:23" ht="15.75" thickBot="1" x14ac:dyDescent="0.3">
      <c r="A15" s="72"/>
      <c r="B15" s="13" t="s">
        <v>184</v>
      </c>
      <c r="C15" s="13" t="s">
        <v>174</v>
      </c>
      <c r="D15" s="12" t="s">
        <v>166</v>
      </c>
      <c r="E15" s="12" t="s">
        <v>596</v>
      </c>
      <c r="F15" s="12" t="s">
        <v>609</v>
      </c>
      <c r="G15" s="12" t="s">
        <v>175</v>
      </c>
      <c r="H15" s="72"/>
      <c r="I15" s="72"/>
      <c r="J15" s="72"/>
      <c r="K15" s="72"/>
      <c r="L15" s="72"/>
      <c r="M15" s="72"/>
      <c r="N15" s="72"/>
      <c r="O15" s="72"/>
      <c r="P15" s="72"/>
      <c r="Q15" s="72"/>
      <c r="R15" s="72"/>
      <c r="S15" s="72"/>
      <c r="T15" s="72"/>
      <c r="U15" s="72"/>
      <c r="V15" s="72"/>
      <c r="W15" s="72"/>
    </row>
    <row r="16" spans="1:23" x14ac:dyDescent="0.25">
      <c r="A16" s="72"/>
      <c r="B16" s="278" t="s">
        <v>193</v>
      </c>
      <c r="C16" s="44" t="s">
        <v>32</v>
      </c>
      <c r="D16" s="234" t="s">
        <v>168</v>
      </c>
      <c r="E16" s="235"/>
      <c r="F16" s="235"/>
      <c r="G16" s="38"/>
      <c r="H16" s="72"/>
      <c r="I16" s="72"/>
      <c r="J16" s="72"/>
      <c r="K16" s="72"/>
      <c r="L16" s="72"/>
      <c r="M16" s="72"/>
      <c r="N16" s="72"/>
      <c r="O16" s="72"/>
      <c r="P16" s="72"/>
      <c r="Q16" s="72"/>
      <c r="R16" s="72"/>
      <c r="S16" s="72"/>
      <c r="T16" s="72"/>
      <c r="U16" s="72"/>
      <c r="V16" s="72"/>
      <c r="W16" s="72"/>
    </row>
    <row r="17" spans="1:23" x14ac:dyDescent="0.25">
      <c r="A17" s="72"/>
      <c r="B17" s="279"/>
      <c r="C17" s="33" t="s">
        <v>33</v>
      </c>
      <c r="D17" s="51" t="s">
        <v>168</v>
      </c>
      <c r="E17" s="115"/>
      <c r="F17" s="115"/>
      <c r="G17" s="40"/>
      <c r="H17" s="72"/>
      <c r="I17" s="72"/>
      <c r="J17" s="72"/>
      <c r="K17" s="72"/>
      <c r="L17" s="72"/>
      <c r="M17" s="72"/>
      <c r="N17" s="72"/>
      <c r="O17" s="72"/>
      <c r="P17" s="72"/>
      <c r="Q17" s="72"/>
      <c r="R17" s="72"/>
      <c r="S17" s="72"/>
      <c r="T17" s="72"/>
      <c r="U17" s="72"/>
      <c r="V17" s="72"/>
      <c r="W17" s="72"/>
    </row>
    <row r="18" spans="1:23" x14ac:dyDescent="0.25">
      <c r="A18" s="72"/>
      <c r="B18" s="279"/>
      <c r="C18" s="33" t="s">
        <v>44</v>
      </c>
      <c r="D18" s="51" t="s">
        <v>168</v>
      </c>
      <c r="E18" s="115"/>
      <c r="F18" s="115"/>
      <c r="G18" s="40"/>
      <c r="H18" s="72"/>
      <c r="I18" s="72"/>
      <c r="J18" s="72"/>
      <c r="K18" s="72"/>
      <c r="L18" s="72"/>
      <c r="M18" s="72"/>
      <c r="N18" s="72"/>
      <c r="O18" s="72"/>
      <c r="P18" s="72"/>
      <c r="Q18" s="72"/>
      <c r="R18" s="72"/>
      <c r="S18" s="72"/>
      <c r="T18" s="72"/>
      <c r="U18" s="72"/>
      <c r="V18" s="72"/>
      <c r="W18" s="72"/>
    </row>
    <row r="19" spans="1:23" x14ac:dyDescent="0.25">
      <c r="A19" s="72"/>
      <c r="B19" s="279"/>
      <c r="C19" s="33" t="s">
        <v>45</v>
      </c>
      <c r="D19" s="51" t="s">
        <v>168</v>
      </c>
      <c r="E19" s="115"/>
      <c r="F19" s="115"/>
      <c r="G19" s="40"/>
      <c r="H19" s="72"/>
      <c r="I19" s="72"/>
      <c r="J19" s="72"/>
      <c r="K19" s="72"/>
      <c r="L19" s="72"/>
      <c r="M19" s="72"/>
      <c r="N19" s="72"/>
      <c r="O19" s="72"/>
      <c r="P19" s="72"/>
      <c r="Q19" s="72"/>
      <c r="R19" s="72"/>
      <c r="S19" s="72"/>
      <c r="T19" s="72"/>
      <c r="U19" s="72"/>
      <c r="V19" s="72"/>
      <c r="W19" s="72"/>
    </row>
    <row r="20" spans="1:23" x14ac:dyDescent="0.25">
      <c r="A20" s="72"/>
      <c r="B20" s="279"/>
      <c r="C20" s="33" t="s">
        <v>46</v>
      </c>
      <c r="D20" s="51" t="s">
        <v>168</v>
      </c>
      <c r="E20" s="115"/>
      <c r="F20" s="115"/>
      <c r="G20" s="40"/>
      <c r="H20" s="72"/>
      <c r="I20" s="72"/>
      <c r="J20" s="72"/>
      <c r="K20" s="72"/>
      <c r="L20" s="72"/>
      <c r="M20" s="72"/>
      <c r="N20" s="72"/>
      <c r="O20" s="72"/>
      <c r="P20" s="72"/>
      <c r="Q20" s="72"/>
      <c r="R20" s="72"/>
      <c r="S20" s="72"/>
      <c r="T20" s="72"/>
      <c r="U20" s="72"/>
      <c r="V20" s="72"/>
      <c r="W20" s="72"/>
    </row>
    <row r="21" spans="1:23" x14ac:dyDescent="0.25">
      <c r="A21" s="72"/>
      <c r="B21" s="279"/>
      <c r="C21" s="33" t="s">
        <v>47</v>
      </c>
      <c r="D21" s="51" t="s">
        <v>168</v>
      </c>
      <c r="E21" s="115"/>
      <c r="F21" s="115"/>
      <c r="G21" s="40"/>
      <c r="H21" s="72"/>
      <c r="I21" s="72"/>
      <c r="J21" s="72"/>
      <c r="K21" s="72"/>
      <c r="L21" s="72"/>
      <c r="M21" s="72"/>
      <c r="N21" s="72"/>
      <c r="O21" s="72"/>
      <c r="P21" s="72"/>
      <c r="Q21" s="72"/>
      <c r="R21" s="72"/>
      <c r="S21" s="72"/>
      <c r="T21" s="72"/>
      <c r="U21" s="72"/>
      <c r="V21" s="72"/>
      <c r="W21" s="72"/>
    </row>
    <row r="22" spans="1:23" x14ac:dyDescent="0.25">
      <c r="A22" s="72"/>
      <c r="B22" s="279"/>
      <c r="C22" s="33" t="s">
        <v>48</v>
      </c>
      <c r="D22" s="51" t="s">
        <v>168</v>
      </c>
      <c r="E22" s="115"/>
      <c r="F22" s="115"/>
      <c r="G22" s="40"/>
      <c r="H22" s="72"/>
      <c r="I22" s="72"/>
      <c r="J22" s="72"/>
      <c r="K22" s="72"/>
      <c r="L22" s="72"/>
      <c r="M22" s="72"/>
      <c r="N22" s="72"/>
      <c r="O22" s="72"/>
      <c r="P22" s="72"/>
      <c r="Q22" s="72"/>
      <c r="R22" s="72"/>
      <c r="S22" s="72"/>
      <c r="T22" s="72"/>
      <c r="U22" s="72"/>
      <c r="V22" s="72"/>
      <c r="W22" s="72"/>
    </row>
    <row r="23" spans="1:23" x14ac:dyDescent="0.25">
      <c r="A23" s="72"/>
      <c r="B23" s="279"/>
      <c r="C23" s="33" t="s">
        <v>49</v>
      </c>
      <c r="D23" s="51" t="s">
        <v>168</v>
      </c>
      <c r="E23" s="115"/>
      <c r="F23" s="115"/>
      <c r="G23" s="40"/>
      <c r="H23" s="72"/>
      <c r="I23" s="72"/>
      <c r="J23" s="72"/>
      <c r="K23" s="72"/>
      <c r="L23" s="72"/>
      <c r="M23" s="72"/>
      <c r="N23" s="72"/>
      <c r="O23" s="72"/>
      <c r="P23" s="72"/>
      <c r="Q23" s="72"/>
      <c r="R23" s="72"/>
      <c r="S23" s="72"/>
      <c r="T23" s="72"/>
      <c r="U23" s="72"/>
      <c r="V23" s="72"/>
      <c r="W23" s="72"/>
    </row>
    <row r="24" spans="1:23" x14ac:dyDescent="0.25">
      <c r="A24" s="72"/>
      <c r="B24" s="279"/>
      <c r="C24" s="33" t="s">
        <v>50</v>
      </c>
      <c r="D24" s="51" t="s">
        <v>168</v>
      </c>
      <c r="E24" s="115"/>
      <c r="F24" s="115"/>
      <c r="G24" s="40"/>
      <c r="H24" s="72"/>
      <c r="I24" s="72"/>
      <c r="J24" s="72"/>
      <c r="K24" s="72"/>
      <c r="L24" s="72"/>
      <c r="M24" s="72"/>
      <c r="N24" s="72"/>
      <c r="O24" s="72"/>
      <c r="P24" s="72"/>
      <c r="Q24" s="72"/>
      <c r="R24" s="72"/>
      <c r="S24" s="72"/>
      <c r="T24" s="72"/>
      <c r="U24" s="72"/>
      <c r="V24" s="72"/>
      <c r="W24" s="72"/>
    </row>
    <row r="25" spans="1:23" x14ac:dyDescent="0.25">
      <c r="A25" s="72"/>
      <c r="B25" s="279"/>
      <c r="C25" s="33" t="s">
        <v>51</v>
      </c>
      <c r="D25" s="51" t="s">
        <v>168</v>
      </c>
      <c r="E25" s="115"/>
      <c r="F25" s="115"/>
      <c r="G25" s="40"/>
      <c r="H25" s="72"/>
      <c r="I25" s="72"/>
      <c r="J25" s="72"/>
      <c r="K25" s="72"/>
      <c r="L25" s="72"/>
      <c r="M25" s="72"/>
      <c r="N25" s="72"/>
      <c r="O25" s="72"/>
      <c r="P25" s="72"/>
      <c r="Q25" s="72"/>
      <c r="R25" s="72"/>
      <c r="S25" s="72"/>
      <c r="T25" s="72"/>
      <c r="U25" s="72"/>
      <c r="V25" s="72"/>
      <c r="W25" s="72"/>
    </row>
    <row r="26" spans="1:23" x14ac:dyDescent="0.25">
      <c r="A26" s="72"/>
      <c r="B26" s="279"/>
      <c r="C26" s="33" t="s">
        <v>52</v>
      </c>
      <c r="D26" s="51" t="s">
        <v>168</v>
      </c>
      <c r="E26" s="115"/>
      <c r="F26" s="115"/>
      <c r="G26" s="40"/>
      <c r="H26" s="72"/>
      <c r="I26" s="72"/>
      <c r="J26" s="72"/>
      <c r="K26" s="72"/>
      <c r="L26" s="72"/>
      <c r="M26" s="72"/>
      <c r="N26" s="72"/>
      <c r="O26" s="72"/>
      <c r="P26" s="72"/>
      <c r="Q26" s="72"/>
      <c r="R26" s="72"/>
      <c r="S26" s="72"/>
      <c r="T26" s="72"/>
      <c r="U26" s="72"/>
      <c r="V26" s="72"/>
      <c r="W26" s="72"/>
    </row>
    <row r="27" spans="1:23" x14ac:dyDescent="0.25">
      <c r="A27" s="72"/>
      <c r="B27" s="279"/>
      <c r="C27" s="33" t="s">
        <v>53</v>
      </c>
      <c r="D27" s="51" t="s">
        <v>168</v>
      </c>
      <c r="E27" s="115"/>
      <c r="F27" s="115"/>
      <c r="G27" s="40"/>
      <c r="H27" s="72"/>
      <c r="I27" s="72"/>
      <c r="J27" s="72"/>
      <c r="K27" s="72"/>
      <c r="L27" s="72"/>
      <c r="M27" s="72"/>
      <c r="N27" s="72"/>
      <c r="O27" s="72"/>
      <c r="P27" s="72"/>
      <c r="Q27" s="72"/>
      <c r="R27" s="72"/>
      <c r="S27" s="72"/>
      <c r="T27" s="72"/>
      <c r="U27" s="72"/>
      <c r="V27" s="72"/>
      <c r="W27" s="72"/>
    </row>
    <row r="28" spans="1:23" ht="15.75" thickBot="1" x14ac:dyDescent="0.3">
      <c r="A28" s="72"/>
      <c r="B28" s="280"/>
      <c r="C28" s="45" t="s">
        <v>54</v>
      </c>
      <c r="D28" s="236" t="s">
        <v>168</v>
      </c>
      <c r="E28" s="121"/>
      <c r="F28" s="121"/>
      <c r="G28" s="43"/>
      <c r="H28" s="72"/>
      <c r="I28" s="72"/>
      <c r="J28" s="72"/>
      <c r="K28" s="72"/>
      <c r="L28" s="72"/>
      <c r="M28" s="72"/>
      <c r="N28" s="72"/>
      <c r="O28" s="72"/>
      <c r="P28" s="72"/>
      <c r="Q28" s="72"/>
      <c r="R28" s="72"/>
      <c r="S28" s="72"/>
      <c r="T28" s="72"/>
      <c r="U28" s="72"/>
      <c r="V28" s="72"/>
      <c r="W28" s="72"/>
    </row>
    <row r="29" spans="1:23" x14ac:dyDescent="0.25">
      <c r="A29" s="72"/>
      <c r="B29" s="265" t="s">
        <v>185</v>
      </c>
      <c r="C29" s="44" t="s">
        <v>30</v>
      </c>
      <c r="D29" s="234" t="s">
        <v>168</v>
      </c>
      <c r="E29" s="235"/>
      <c r="F29" s="235"/>
      <c r="G29" s="38" t="s">
        <v>197</v>
      </c>
      <c r="H29" s="72"/>
      <c r="I29" s="72"/>
      <c r="J29" s="72"/>
      <c r="K29" s="72"/>
      <c r="L29" s="72"/>
      <c r="M29" s="72"/>
      <c r="N29" s="72"/>
      <c r="O29" s="72"/>
      <c r="P29" s="72"/>
      <c r="Q29" s="72"/>
      <c r="R29" s="72"/>
      <c r="S29" s="72"/>
      <c r="T29" s="72"/>
      <c r="U29" s="72"/>
      <c r="V29" s="72"/>
      <c r="W29" s="72"/>
    </row>
    <row r="30" spans="1:23" x14ac:dyDescent="0.25">
      <c r="A30" s="72"/>
      <c r="B30" s="266"/>
      <c r="C30" s="33" t="s">
        <v>31</v>
      </c>
      <c r="D30" s="51" t="s">
        <v>168</v>
      </c>
      <c r="E30" s="115"/>
      <c r="F30" s="115"/>
      <c r="G30" s="40" t="s">
        <v>197</v>
      </c>
      <c r="H30" s="72"/>
      <c r="I30" s="72"/>
      <c r="J30" s="72"/>
      <c r="K30" s="72"/>
      <c r="L30" s="72"/>
      <c r="M30" s="72"/>
      <c r="N30" s="72"/>
      <c r="O30" s="72"/>
      <c r="P30" s="72"/>
      <c r="Q30" s="72"/>
      <c r="R30" s="72"/>
      <c r="S30" s="72"/>
      <c r="T30" s="72"/>
      <c r="U30" s="72"/>
      <c r="V30" s="72"/>
      <c r="W30" s="72"/>
    </row>
    <row r="31" spans="1:23" x14ac:dyDescent="0.25">
      <c r="A31" s="72"/>
      <c r="B31" s="266"/>
      <c r="C31" s="33" t="s">
        <v>34</v>
      </c>
      <c r="D31" s="51" t="s">
        <v>168</v>
      </c>
      <c r="E31" s="115"/>
      <c r="F31" s="115"/>
      <c r="G31" s="40"/>
      <c r="H31" s="72"/>
      <c r="I31" s="72"/>
      <c r="J31" s="72"/>
      <c r="K31" s="72"/>
      <c r="L31" s="72"/>
      <c r="M31" s="72"/>
      <c r="N31" s="72"/>
      <c r="O31" s="72"/>
      <c r="P31" s="72"/>
      <c r="Q31" s="72"/>
      <c r="R31" s="72"/>
      <c r="S31" s="72"/>
      <c r="T31" s="72"/>
      <c r="U31" s="72"/>
      <c r="V31" s="72"/>
      <c r="W31" s="72"/>
    </row>
    <row r="32" spans="1:23" x14ac:dyDescent="0.25">
      <c r="A32" s="72"/>
      <c r="B32" s="266"/>
      <c r="C32" s="33" t="s">
        <v>35</v>
      </c>
      <c r="D32" s="51" t="s">
        <v>168</v>
      </c>
      <c r="E32" s="115"/>
      <c r="F32" s="115"/>
      <c r="G32" s="40"/>
      <c r="H32" s="72"/>
      <c r="I32" s="72"/>
      <c r="J32" s="72"/>
      <c r="K32" s="72"/>
      <c r="L32" s="72"/>
      <c r="M32" s="72"/>
      <c r="N32" s="72"/>
      <c r="O32" s="72"/>
      <c r="P32" s="72"/>
      <c r="Q32" s="72"/>
      <c r="R32" s="72"/>
      <c r="S32" s="72"/>
      <c r="T32" s="72"/>
      <c r="U32" s="72"/>
      <c r="V32" s="72"/>
      <c r="W32" s="72"/>
    </row>
    <row r="33" spans="1:23" x14ac:dyDescent="0.25">
      <c r="A33" s="72"/>
      <c r="B33" s="266"/>
      <c r="C33" s="33" t="s">
        <v>36</v>
      </c>
      <c r="D33" s="51" t="s">
        <v>168</v>
      </c>
      <c r="E33" s="115"/>
      <c r="F33" s="115"/>
      <c r="G33" s="40"/>
      <c r="H33" s="72"/>
      <c r="I33" s="72"/>
      <c r="J33" s="72"/>
      <c r="K33" s="72"/>
      <c r="L33" s="72"/>
      <c r="M33" s="72"/>
      <c r="N33" s="72"/>
      <c r="O33" s="72"/>
      <c r="P33" s="72"/>
      <c r="Q33" s="72"/>
      <c r="R33" s="72"/>
      <c r="S33" s="72"/>
      <c r="T33" s="72"/>
      <c r="U33" s="72"/>
      <c r="V33" s="72"/>
      <c r="W33" s="72"/>
    </row>
    <row r="34" spans="1:23" x14ac:dyDescent="0.25">
      <c r="A34" s="72"/>
      <c r="B34" s="266"/>
      <c r="C34" s="33" t="s">
        <v>37</v>
      </c>
      <c r="D34" s="51" t="s">
        <v>168</v>
      </c>
      <c r="E34" s="115"/>
      <c r="F34" s="115"/>
      <c r="G34" s="40"/>
      <c r="H34" s="72"/>
      <c r="I34" s="72"/>
      <c r="J34" s="72"/>
      <c r="K34" s="72"/>
      <c r="L34" s="72"/>
      <c r="M34" s="72"/>
      <c r="N34" s="72"/>
      <c r="O34" s="72"/>
      <c r="P34" s="72"/>
      <c r="Q34" s="72"/>
      <c r="R34" s="72"/>
      <c r="S34" s="72"/>
      <c r="T34" s="72"/>
      <c r="U34" s="72"/>
      <c r="V34" s="72"/>
      <c r="W34" s="72"/>
    </row>
    <row r="35" spans="1:23" x14ac:dyDescent="0.25">
      <c r="A35" s="72"/>
      <c r="B35" s="266"/>
      <c r="C35" s="33" t="s">
        <v>38</v>
      </c>
      <c r="D35" s="51" t="s">
        <v>168</v>
      </c>
      <c r="E35" s="115"/>
      <c r="F35" s="115"/>
      <c r="G35" s="40"/>
      <c r="H35" s="72"/>
      <c r="I35" s="72"/>
      <c r="J35" s="72"/>
      <c r="K35" s="72"/>
      <c r="L35" s="72"/>
      <c r="M35" s="72"/>
      <c r="N35" s="72"/>
      <c r="O35" s="72"/>
      <c r="P35" s="72"/>
      <c r="Q35" s="72"/>
      <c r="R35" s="72"/>
      <c r="S35" s="72"/>
      <c r="T35" s="72"/>
      <c r="U35" s="72"/>
      <c r="V35" s="72"/>
      <c r="W35" s="72"/>
    </row>
    <row r="36" spans="1:23" x14ac:dyDescent="0.25">
      <c r="A36" s="72"/>
      <c r="B36" s="266"/>
      <c r="C36" s="33" t="s">
        <v>39</v>
      </c>
      <c r="D36" s="51" t="s">
        <v>168</v>
      </c>
      <c r="E36" s="115"/>
      <c r="F36" s="115"/>
      <c r="G36" s="40"/>
      <c r="H36" s="72"/>
      <c r="I36" s="72"/>
      <c r="J36" s="72"/>
      <c r="K36" s="72"/>
      <c r="L36" s="72"/>
      <c r="M36" s="72"/>
      <c r="N36" s="72"/>
      <c r="O36" s="72"/>
      <c r="P36" s="72"/>
      <c r="Q36" s="72"/>
      <c r="R36" s="72"/>
      <c r="S36" s="72"/>
      <c r="T36" s="72"/>
      <c r="U36" s="72"/>
      <c r="V36" s="72"/>
      <c r="W36" s="72"/>
    </row>
    <row r="37" spans="1:23" x14ac:dyDescent="0.25">
      <c r="A37" s="72"/>
      <c r="B37" s="266"/>
      <c r="C37" s="33" t="s">
        <v>41</v>
      </c>
      <c r="D37" s="51" t="s">
        <v>168</v>
      </c>
      <c r="E37" s="115"/>
      <c r="F37" s="115"/>
      <c r="G37" s="40"/>
      <c r="H37" s="72"/>
      <c r="I37" s="72"/>
      <c r="J37" s="72"/>
      <c r="K37" s="72"/>
      <c r="L37" s="72"/>
      <c r="M37" s="72"/>
      <c r="N37" s="72"/>
      <c r="O37" s="72"/>
      <c r="P37" s="72"/>
      <c r="Q37" s="72"/>
      <c r="R37" s="72"/>
      <c r="S37" s="72"/>
      <c r="T37" s="72"/>
      <c r="U37" s="72"/>
      <c r="V37" s="72"/>
      <c r="W37" s="72"/>
    </row>
    <row r="38" spans="1:23" x14ac:dyDescent="0.25">
      <c r="A38" s="72"/>
      <c r="B38" s="266"/>
      <c r="C38" s="33" t="s">
        <v>42</v>
      </c>
      <c r="D38" s="51" t="s">
        <v>168</v>
      </c>
      <c r="E38" s="115"/>
      <c r="F38" s="115"/>
      <c r="G38" s="40"/>
      <c r="H38" s="72"/>
      <c r="I38" s="72"/>
      <c r="J38" s="72"/>
      <c r="K38" s="72"/>
      <c r="L38" s="72"/>
      <c r="M38" s="72"/>
      <c r="N38" s="72"/>
      <c r="O38" s="72"/>
      <c r="P38" s="72"/>
      <c r="Q38" s="72"/>
      <c r="R38" s="72"/>
      <c r="S38" s="72"/>
      <c r="T38" s="72"/>
      <c r="U38" s="72"/>
      <c r="V38" s="72"/>
      <c r="W38" s="72"/>
    </row>
    <row r="39" spans="1:23" x14ac:dyDescent="0.25">
      <c r="A39" s="72"/>
      <c r="B39" s="266"/>
      <c r="C39" s="33" t="s">
        <v>40</v>
      </c>
      <c r="D39" s="51" t="s">
        <v>168</v>
      </c>
      <c r="E39" s="115"/>
      <c r="F39" s="115"/>
      <c r="G39" s="40"/>
      <c r="H39" s="72"/>
      <c r="I39" s="72"/>
      <c r="J39" s="72"/>
      <c r="K39" s="72"/>
      <c r="L39" s="72"/>
      <c r="M39" s="72"/>
      <c r="N39" s="72"/>
      <c r="O39" s="72"/>
      <c r="P39" s="72"/>
      <c r="Q39" s="72"/>
      <c r="R39" s="72"/>
      <c r="S39" s="72"/>
      <c r="T39" s="72"/>
      <c r="U39" s="72"/>
      <c r="V39" s="72"/>
      <c r="W39" s="72"/>
    </row>
    <row r="40" spans="1:23" ht="15.75" thickBot="1" x14ac:dyDescent="0.3">
      <c r="A40" s="72"/>
      <c r="B40" s="267"/>
      <c r="C40" s="45" t="s">
        <v>43</v>
      </c>
      <c r="D40" s="236" t="s">
        <v>168</v>
      </c>
      <c r="E40" s="121"/>
      <c r="F40" s="121"/>
      <c r="G40" s="43"/>
      <c r="H40" s="72"/>
      <c r="I40" s="72"/>
      <c r="J40" s="72"/>
      <c r="K40" s="72"/>
      <c r="L40" s="72"/>
      <c r="M40" s="72"/>
      <c r="N40" s="72"/>
      <c r="O40" s="72"/>
      <c r="P40" s="72"/>
      <c r="Q40" s="72"/>
      <c r="R40" s="72"/>
      <c r="S40" s="72"/>
      <c r="T40" s="72"/>
      <c r="U40" s="72"/>
      <c r="V40" s="72"/>
      <c r="W40" s="72"/>
    </row>
    <row r="41" spans="1:23" x14ac:dyDescent="0.25">
      <c r="A41" s="72"/>
      <c r="B41" s="278" t="s">
        <v>192</v>
      </c>
      <c r="C41" s="44" t="s">
        <v>34</v>
      </c>
      <c r="D41" s="234" t="s">
        <v>168</v>
      </c>
      <c r="E41" s="235"/>
      <c r="F41" s="235"/>
      <c r="G41" s="38"/>
      <c r="H41" s="72"/>
      <c r="I41" s="72"/>
      <c r="J41" s="72"/>
      <c r="K41" s="72"/>
      <c r="L41" s="72"/>
      <c r="M41" s="72"/>
      <c r="N41" s="72"/>
      <c r="O41" s="72"/>
      <c r="P41" s="72"/>
      <c r="Q41" s="72"/>
      <c r="R41" s="72"/>
      <c r="S41" s="72"/>
      <c r="T41" s="72"/>
      <c r="U41" s="72"/>
      <c r="V41" s="72"/>
      <c r="W41" s="72"/>
    </row>
    <row r="42" spans="1:23" x14ac:dyDescent="0.25">
      <c r="A42" s="72"/>
      <c r="B42" s="279"/>
      <c r="C42" s="33" t="s">
        <v>35</v>
      </c>
      <c r="D42" s="51" t="s">
        <v>168</v>
      </c>
      <c r="E42" s="115"/>
      <c r="F42" s="115"/>
      <c r="G42" s="40"/>
      <c r="H42" s="72"/>
      <c r="I42" s="72"/>
      <c r="J42" s="72"/>
      <c r="K42" s="72"/>
      <c r="L42" s="72"/>
      <c r="M42" s="72"/>
      <c r="N42" s="72"/>
      <c r="O42" s="72"/>
      <c r="P42" s="72"/>
      <c r="Q42" s="72"/>
      <c r="R42" s="72"/>
      <c r="S42" s="72"/>
      <c r="T42" s="72"/>
      <c r="U42" s="72"/>
      <c r="V42" s="72"/>
      <c r="W42" s="72"/>
    </row>
    <row r="43" spans="1:23" x14ac:dyDescent="0.25">
      <c r="A43" s="72"/>
      <c r="B43" s="279"/>
      <c r="C43" s="33" t="s">
        <v>36</v>
      </c>
      <c r="D43" s="51" t="s">
        <v>168</v>
      </c>
      <c r="E43" s="115"/>
      <c r="F43" s="115"/>
      <c r="G43" s="40"/>
      <c r="H43" s="72"/>
      <c r="I43" s="72"/>
      <c r="J43" s="72"/>
      <c r="K43" s="72"/>
      <c r="L43" s="72"/>
      <c r="M43" s="72"/>
      <c r="N43" s="72"/>
      <c r="O43" s="72"/>
      <c r="P43" s="72"/>
      <c r="Q43" s="72"/>
      <c r="R43" s="72"/>
      <c r="S43" s="72"/>
      <c r="T43" s="72"/>
      <c r="U43" s="72"/>
      <c r="V43" s="72"/>
      <c r="W43" s="72"/>
    </row>
    <row r="44" spans="1:23" x14ac:dyDescent="0.25">
      <c r="A44" s="72"/>
      <c r="B44" s="279"/>
      <c r="C44" s="33" t="s">
        <v>37</v>
      </c>
      <c r="D44" s="51" t="s">
        <v>168</v>
      </c>
      <c r="E44" s="115"/>
      <c r="F44" s="115"/>
      <c r="G44" s="40"/>
      <c r="H44" s="72"/>
      <c r="I44" s="72"/>
      <c r="J44" s="72"/>
      <c r="K44" s="72"/>
      <c r="L44" s="72"/>
      <c r="M44" s="72"/>
      <c r="N44" s="72"/>
      <c r="O44" s="72"/>
      <c r="P44" s="72"/>
      <c r="Q44" s="72"/>
      <c r="R44" s="72"/>
      <c r="S44" s="72"/>
      <c r="T44" s="72"/>
      <c r="U44" s="72"/>
      <c r="V44" s="72"/>
      <c r="W44" s="72"/>
    </row>
    <row r="45" spans="1:23" x14ac:dyDescent="0.25">
      <c r="A45" s="72"/>
      <c r="B45" s="279"/>
      <c r="C45" s="33" t="s">
        <v>38</v>
      </c>
      <c r="D45" s="51" t="s">
        <v>168</v>
      </c>
      <c r="E45" s="115"/>
      <c r="F45" s="115"/>
      <c r="G45" s="40"/>
      <c r="H45" s="72"/>
      <c r="I45" s="72"/>
      <c r="J45" s="72"/>
      <c r="K45" s="72"/>
      <c r="L45" s="72"/>
      <c r="M45" s="72"/>
      <c r="N45" s="72"/>
      <c r="O45" s="72"/>
      <c r="P45" s="72"/>
      <c r="Q45" s="72"/>
      <c r="R45" s="72"/>
      <c r="S45" s="72"/>
      <c r="T45" s="72"/>
      <c r="U45" s="72"/>
      <c r="V45" s="72"/>
      <c r="W45" s="72"/>
    </row>
    <row r="46" spans="1:23" x14ac:dyDescent="0.25">
      <c r="A46" s="72"/>
      <c r="B46" s="279"/>
      <c r="C46" s="33" t="s">
        <v>39</v>
      </c>
      <c r="D46" s="51" t="s">
        <v>168</v>
      </c>
      <c r="E46" s="115"/>
      <c r="F46" s="115"/>
      <c r="G46" s="40"/>
      <c r="H46" s="72"/>
      <c r="I46" s="72"/>
      <c r="J46" s="72"/>
      <c r="K46" s="72"/>
      <c r="L46" s="72"/>
      <c r="M46" s="72"/>
      <c r="N46" s="72"/>
      <c r="O46" s="72"/>
      <c r="P46" s="72"/>
      <c r="Q46" s="72"/>
      <c r="R46" s="72"/>
      <c r="S46" s="72"/>
      <c r="T46" s="72"/>
      <c r="U46" s="72"/>
      <c r="V46" s="72"/>
      <c r="W46" s="72"/>
    </row>
    <row r="47" spans="1:23" x14ac:dyDescent="0.25">
      <c r="A47" s="72"/>
      <c r="B47" s="279"/>
      <c r="C47" s="33" t="s">
        <v>41</v>
      </c>
      <c r="D47" s="51" t="s">
        <v>168</v>
      </c>
      <c r="E47" s="115"/>
      <c r="F47" s="115"/>
      <c r="G47" s="40"/>
      <c r="H47" s="72"/>
      <c r="I47" s="72"/>
      <c r="J47" s="72"/>
      <c r="K47" s="72"/>
      <c r="L47" s="72"/>
      <c r="M47" s="72"/>
      <c r="N47" s="72"/>
      <c r="O47" s="72"/>
      <c r="P47" s="72"/>
      <c r="Q47" s="72"/>
      <c r="R47" s="72"/>
      <c r="S47" s="72"/>
      <c r="T47" s="72"/>
      <c r="U47" s="72"/>
      <c r="V47" s="72"/>
      <c r="W47" s="72"/>
    </row>
    <row r="48" spans="1:23" x14ac:dyDescent="0.25">
      <c r="A48" s="72"/>
      <c r="B48" s="279"/>
      <c r="C48" s="33" t="s">
        <v>42</v>
      </c>
      <c r="D48" s="51" t="s">
        <v>168</v>
      </c>
      <c r="E48" s="115"/>
      <c r="F48" s="115"/>
      <c r="G48" s="40"/>
      <c r="H48" s="72"/>
      <c r="I48" s="72"/>
      <c r="J48" s="72"/>
      <c r="K48" s="72"/>
      <c r="L48" s="72"/>
      <c r="M48" s="72"/>
      <c r="N48" s="72"/>
      <c r="O48" s="72"/>
      <c r="P48" s="72"/>
      <c r="Q48" s="72"/>
      <c r="R48" s="72"/>
      <c r="S48" s="72"/>
      <c r="T48" s="72"/>
      <c r="U48" s="72"/>
      <c r="V48" s="72"/>
      <c r="W48" s="72"/>
    </row>
    <row r="49" spans="1:23" x14ac:dyDescent="0.25">
      <c r="A49" s="72"/>
      <c r="B49" s="279"/>
      <c r="C49" s="33" t="s">
        <v>40</v>
      </c>
      <c r="D49" s="51" t="s">
        <v>168</v>
      </c>
      <c r="E49" s="115"/>
      <c r="F49" s="115"/>
      <c r="G49" s="40"/>
      <c r="H49" s="72"/>
      <c r="I49" s="72"/>
      <c r="J49" s="72"/>
      <c r="K49" s="72"/>
      <c r="L49" s="72"/>
      <c r="M49" s="72"/>
      <c r="N49" s="72"/>
      <c r="O49" s="72"/>
      <c r="P49" s="72"/>
      <c r="Q49" s="72"/>
      <c r="R49" s="72"/>
      <c r="S49" s="72"/>
      <c r="T49" s="72"/>
      <c r="U49" s="72"/>
      <c r="V49" s="72"/>
      <c r="W49" s="72"/>
    </row>
    <row r="50" spans="1:23" ht="15.75" thickBot="1" x14ac:dyDescent="0.3">
      <c r="A50" s="72"/>
      <c r="B50" s="280"/>
      <c r="C50" s="45" t="s">
        <v>43</v>
      </c>
      <c r="D50" s="236" t="s">
        <v>168</v>
      </c>
      <c r="E50" s="121"/>
      <c r="F50" s="121"/>
      <c r="G50" s="43"/>
      <c r="H50" s="72"/>
      <c r="I50" s="72"/>
      <c r="J50" s="72"/>
      <c r="K50" s="72"/>
      <c r="L50" s="72"/>
      <c r="M50" s="72"/>
      <c r="N50" s="72"/>
      <c r="O50" s="72"/>
      <c r="P50" s="72"/>
      <c r="Q50" s="72"/>
      <c r="R50" s="72"/>
      <c r="S50" s="72"/>
      <c r="T50" s="72"/>
      <c r="U50" s="72"/>
      <c r="V50" s="72"/>
      <c r="W50" s="72"/>
    </row>
    <row r="51" spans="1:23" x14ac:dyDescent="0.25">
      <c r="A51" s="72"/>
      <c r="B51" s="277" t="s">
        <v>190</v>
      </c>
      <c r="C51" s="47" t="s">
        <v>34</v>
      </c>
      <c r="D51" s="51" t="s">
        <v>168</v>
      </c>
      <c r="E51" s="115"/>
      <c r="F51" s="115"/>
      <c r="G51" s="49"/>
      <c r="H51" s="72"/>
      <c r="I51" s="72"/>
      <c r="J51" s="72"/>
      <c r="K51" s="72"/>
      <c r="L51" s="72"/>
      <c r="M51" s="72"/>
      <c r="N51" s="72"/>
      <c r="O51" s="72"/>
      <c r="P51" s="72"/>
      <c r="Q51" s="72"/>
      <c r="R51" s="72"/>
      <c r="S51" s="72"/>
      <c r="T51" s="72"/>
      <c r="U51" s="72"/>
      <c r="V51" s="72"/>
      <c r="W51" s="72"/>
    </row>
    <row r="52" spans="1:23" x14ac:dyDescent="0.25">
      <c r="A52" s="72"/>
      <c r="B52" s="279"/>
      <c r="C52" s="33" t="s">
        <v>35</v>
      </c>
      <c r="D52" s="51" t="s">
        <v>168</v>
      </c>
      <c r="E52" s="115"/>
      <c r="F52" s="115"/>
      <c r="G52" s="40"/>
      <c r="H52" s="72"/>
      <c r="I52" s="72"/>
      <c r="J52" s="72"/>
      <c r="K52" s="72"/>
      <c r="L52" s="72"/>
      <c r="M52" s="72"/>
      <c r="N52" s="72"/>
      <c r="O52" s="72"/>
      <c r="P52" s="72"/>
      <c r="Q52" s="72"/>
      <c r="R52" s="72"/>
      <c r="S52" s="72"/>
      <c r="T52" s="72"/>
      <c r="U52" s="72"/>
      <c r="V52" s="72"/>
      <c r="W52" s="72"/>
    </row>
    <row r="53" spans="1:23" x14ac:dyDescent="0.25">
      <c r="A53" s="72"/>
      <c r="B53" s="279"/>
      <c r="C53" s="33" t="s">
        <v>36</v>
      </c>
      <c r="D53" s="51" t="s">
        <v>168</v>
      </c>
      <c r="E53" s="115"/>
      <c r="F53" s="115"/>
      <c r="G53" s="40"/>
      <c r="H53" s="72"/>
      <c r="I53" s="72"/>
      <c r="J53" s="72"/>
      <c r="K53" s="72"/>
      <c r="L53" s="72"/>
      <c r="M53" s="72"/>
      <c r="N53" s="72"/>
      <c r="O53" s="72"/>
      <c r="P53" s="72"/>
      <c r="Q53" s="72"/>
      <c r="R53" s="72"/>
      <c r="S53" s="72"/>
      <c r="T53" s="72"/>
      <c r="U53" s="72"/>
      <c r="V53" s="72"/>
      <c r="W53" s="72"/>
    </row>
    <row r="54" spans="1:23" x14ac:dyDescent="0.25">
      <c r="A54" s="72"/>
      <c r="B54" s="279"/>
      <c r="C54" s="33" t="s">
        <v>37</v>
      </c>
      <c r="D54" s="51" t="s">
        <v>168</v>
      </c>
      <c r="E54" s="115"/>
      <c r="F54" s="115"/>
      <c r="G54" s="40"/>
      <c r="H54" s="72"/>
      <c r="I54" s="72"/>
      <c r="J54" s="72"/>
      <c r="K54" s="72"/>
      <c r="L54" s="72"/>
      <c r="M54" s="72"/>
      <c r="N54" s="72"/>
      <c r="O54" s="72"/>
      <c r="P54" s="72"/>
      <c r="Q54" s="72"/>
      <c r="R54" s="72"/>
      <c r="S54" s="72"/>
      <c r="T54" s="72"/>
      <c r="U54" s="72"/>
      <c r="V54" s="72"/>
      <c r="W54" s="72"/>
    </row>
    <row r="55" spans="1:23" x14ac:dyDescent="0.25">
      <c r="A55" s="72"/>
      <c r="B55" s="279"/>
      <c r="C55" s="33" t="s">
        <v>38</v>
      </c>
      <c r="D55" s="51" t="s">
        <v>168</v>
      </c>
      <c r="E55" s="115"/>
      <c r="F55" s="115"/>
      <c r="G55" s="40"/>
      <c r="H55" s="72"/>
      <c r="I55" s="72"/>
      <c r="J55" s="72"/>
      <c r="K55" s="72"/>
      <c r="L55" s="72"/>
      <c r="M55" s="72"/>
      <c r="N55" s="72"/>
      <c r="O55" s="72"/>
      <c r="P55" s="72"/>
      <c r="Q55" s="72"/>
      <c r="R55" s="72"/>
      <c r="S55" s="72"/>
      <c r="T55" s="72"/>
      <c r="U55" s="72"/>
      <c r="V55" s="72"/>
      <c r="W55" s="72"/>
    </row>
    <row r="56" spans="1:23" x14ac:dyDescent="0.25">
      <c r="A56" s="72"/>
      <c r="B56" s="279"/>
      <c r="C56" s="33" t="s">
        <v>39</v>
      </c>
      <c r="D56" s="51" t="s">
        <v>168</v>
      </c>
      <c r="E56" s="115"/>
      <c r="F56" s="115"/>
      <c r="G56" s="40"/>
      <c r="H56" s="72"/>
      <c r="I56" s="72"/>
      <c r="J56" s="72"/>
      <c r="K56" s="72"/>
      <c r="L56" s="72"/>
      <c r="M56" s="72"/>
      <c r="N56" s="72"/>
      <c r="O56" s="72"/>
      <c r="P56" s="72"/>
      <c r="Q56" s="72"/>
      <c r="R56" s="72"/>
      <c r="S56" s="72"/>
      <c r="T56" s="72"/>
      <c r="U56" s="72"/>
      <c r="V56" s="72"/>
      <c r="W56" s="72"/>
    </row>
    <row r="57" spans="1:23" x14ac:dyDescent="0.25">
      <c r="A57" s="72"/>
      <c r="B57" s="279"/>
      <c r="C57" s="33" t="s">
        <v>41</v>
      </c>
      <c r="D57" s="51" t="s">
        <v>168</v>
      </c>
      <c r="E57" s="115"/>
      <c r="F57" s="115"/>
      <c r="G57" s="40"/>
      <c r="H57" s="72"/>
      <c r="I57" s="72"/>
      <c r="J57" s="72"/>
      <c r="K57" s="72"/>
      <c r="L57" s="72"/>
      <c r="M57" s="72"/>
      <c r="N57" s="72"/>
      <c r="O57" s="72"/>
      <c r="P57" s="72"/>
      <c r="Q57" s="72"/>
      <c r="R57" s="72"/>
      <c r="S57" s="72"/>
      <c r="T57" s="72"/>
      <c r="U57" s="72"/>
      <c r="V57" s="72"/>
      <c r="W57" s="72"/>
    </row>
    <row r="58" spans="1:23" x14ac:dyDescent="0.25">
      <c r="A58" s="72"/>
      <c r="B58" s="279"/>
      <c r="C58" s="33" t="s">
        <v>42</v>
      </c>
      <c r="D58" s="51" t="s">
        <v>168</v>
      </c>
      <c r="E58" s="115"/>
      <c r="F58" s="115"/>
      <c r="G58" s="40"/>
      <c r="H58" s="72"/>
      <c r="I58" s="72"/>
      <c r="J58" s="72"/>
      <c r="K58" s="72"/>
      <c r="L58" s="72"/>
      <c r="M58" s="72"/>
      <c r="N58" s="72"/>
      <c r="O58" s="72"/>
      <c r="P58" s="72"/>
      <c r="Q58" s="72"/>
      <c r="R58" s="72"/>
      <c r="S58" s="72"/>
      <c r="T58" s="72"/>
      <c r="U58" s="72"/>
      <c r="V58" s="72"/>
      <c r="W58" s="72"/>
    </row>
    <row r="59" spans="1:23" x14ac:dyDescent="0.25">
      <c r="A59" s="72"/>
      <c r="B59" s="279"/>
      <c r="C59" s="33" t="s">
        <v>40</v>
      </c>
      <c r="D59" s="51" t="s">
        <v>168</v>
      </c>
      <c r="E59" s="115"/>
      <c r="F59" s="115"/>
      <c r="G59" s="40"/>
      <c r="H59" s="72"/>
      <c r="I59" s="72"/>
      <c r="J59" s="72"/>
      <c r="K59" s="72"/>
      <c r="L59" s="72"/>
      <c r="M59" s="72"/>
      <c r="N59" s="72"/>
      <c r="O59" s="72"/>
      <c r="P59" s="72"/>
      <c r="Q59" s="72"/>
      <c r="R59" s="72"/>
      <c r="S59" s="72"/>
      <c r="T59" s="72"/>
      <c r="U59" s="72"/>
      <c r="V59" s="72"/>
      <c r="W59" s="72"/>
    </row>
    <row r="60" spans="1:23" ht="15.75" thickBot="1" x14ac:dyDescent="0.3">
      <c r="A60" s="72"/>
      <c r="B60" s="280"/>
      <c r="C60" s="45" t="s">
        <v>43</v>
      </c>
      <c r="D60" s="51" t="s">
        <v>168</v>
      </c>
      <c r="E60" s="117"/>
      <c r="F60" s="117"/>
      <c r="G60" s="43"/>
      <c r="H60" s="72"/>
      <c r="I60" s="72"/>
      <c r="J60" s="72"/>
      <c r="K60" s="72"/>
      <c r="L60" s="72"/>
      <c r="M60" s="72"/>
      <c r="N60" s="72"/>
      <c r="O60" s="72"/>
      <c r="P60" s="72"/>
      <c r="Q60" s="72"/>
      <c r="R60" s="72"/>
      <c r="S60" s="72"/>
      <c r="T60" s="72"/>
      <c r="U60" s="72"/>
      <c r="V60" s="72"/>
      <c r="W60" s="72"/>
    </row>
    <row r="61" spans="1:23" x14ac:dyDescent="0.25">
      <c r="A61" s="72"/>
      <c r="B61" s="277" t="s">
        <v>186</v>
      </c>
      <c r="C61" s="47" t="s">
        <v>34</v>
      </c>
      <c r="D61" s="51" t="s">
        <v>168</v>
      </c>
      <c r="E61" s="115"/>
      <c r="F61" s="115"/>
      <c r="G61" s="49"/>
      <c r="H61" s="72"/>
      <c r="I61" s="72"/>
      <c r="J61" s="72"/>
      <c r="K61" s="72"/>
      <c r="L61" s="72"/>
      <c r="M61" s="72"/>
      <c r="N61" s="72"/>
      <c r="O61" s="72"/>
      <c r="P61" s="72"/>
      <c r="Q61" s="72"/>
      <c r="R61" s="72"/>
      <c r="S61" s="72"/>
      <c r="T61" s="72"/>
      <c r="U61" s="72"/>
      <c r="V61" s="72"/>
      <c r="W61" s="72"/>
    </row>
    <row r="62" spans="1:23" x14ac:dyDescent="0.25">
      <c r="A62" s="72"/>
      <c r="B62" s="279"/>
      <c r="C62" s="33" t="s">
        <v>35</v>
      </c>
      <c r="D62" s="51" t="s">
        <v>168</v>
      </c>
      <c r="E62" s="115"/>
      <c r="F62" s="115"/>
      <c r="G62" s="40"/>
      <c r="H62" s="72"/>
      <c r="I62" s="72"/>
      <c r="J62" s="72"/>
      <c r="K62" s="72"/>
      <c r="L62" s="72"/>
      <c r="M62" s="72"/>
      <c r="N62" s="72"/>
      <c r="O62" s="72"/>
      <c r="P62" s="72"/>
      <c r="Q62" s="72"/>
      <c r="R62" s="72"/>
      <c r="S62" s="72"/>
      <c r="T62" s="72"/>
      <c r="U62" s="72"/>
      <c r="V62" s="72"/>
      <c r="W62" s="72"/>
    </row>
    <row r="63" spans="1:23" x14ac:dyDescent="0.25">
      <c r="A63" s="72"/>
      <c r="B63" s="279"/>
      <c r="C63" s="33" t="s">
        <v>36</v>
      </c>
      <c r="D63" s="51" t="s">
        <v>168</v>
      </c>
      <c r="E63" s="115"/>
      <c r="F63" s="115"/>
      <c r="G63" s="40"/>
      <c r="H63" s="72"/>
      <c r="I63" s="72"/>
      <c r="J63" s="72"/>
      <c r="K63" s="72"/>
      <c r="L63" s="72"/>
      <c r="M63" s="72"/>
      <c r="N63" s="72"/>
      <c r="O63" s="72"/>
      <c r="P63" s="72"/>
      <c r="Q63" s="72"/>
      <c r="R63" s="72"/>
      <c r="S63" s="72"/>
      <c r="T63" s="72"/>
      <c r="U63" s="72"/>
      <c r="V63" s="72"/>
      <c r="W63" s="72"/>
    </row>
    <row r="64" spans="1:23" x14ac:dyDescent="0.25">
      <c r="A64" s="72"/>
      <c r="B64" s="279"/>
      <c r="C64" s="33" t="s">
        <v>37</v>
      </c>
      <c r="D64" s="51" t="s">
        <v>168</v>
      </c>
      <c r="E64" s="115"/>
      <c r="F64" s="115"/>
      <c r="G64" s="40"/>
      <c r="H64" s="72"/>
      <c r="I64" s="72"/>
      <c r="J64" s="72"/>
      <c r="K64" s="72"/>
      <c r="L64" s="72"/>
      <c r="M64" s="72"/>
      <c r="N64" s="72"/>
      <c r="O64" s="72"/>
      <c r="P64" s="72"/>
      <c r="Q64" s="72"/>
      <c r="R64" s="72"/>
      <c r="S64" s="72"/>
      <c r="T64" s="72"/>
      <c r="U64" s="72"/>
      <c r="V64" s="72"/>
      <c r="W64" s="72"/>
    </row>
    <row r="65" spans="1:23" x14ac:dyDescent="0.25">
      <c r="A65" s="72"/>
      <c r="B65" s="279"/>
      <c r="C65" s="33" t="s">
        <v>38</v>
      </c>
      <c r="D65" s="51" t="s">
        <v>168</v>
      </c>
      <c r="E65" s="115"/>
      <c r="F65" s="115"/>
      <c r="G65" s="40"/>
      <c r="H65" s="72"/>
      <c r="I65" s="72"/>
      <c r="J65" s="72"/>
      <c r="K65" s="72"/>
      <c r="L65" s="72"/>
      <c r="M65" s="72"/>
      <c r="N65" s="72"/>
      <c r="O65" s="72"/>
      <c r="P65" s="72"/>
      <c r="Q65" s="72"/>
      <c r="R65" s="72"/>
      <c r="S65" s="72"/>
      <c r="T65" s="72"/>
      <c r="U65" s="72"/>
      <c r="V65" s="72"/>
      <c r="W65" s="72"/>
    </row>
    <row r="66" spans="1:23" x14ac:dyDescent="0.25">
      <c r="A66" s="72"/>
      <c r="B66" s="279"/>
      <c r="C66" s="33" t="s">
        <v>39</v>
      </c>
      <c r="D66" s="51" t="s">
        <v>168</v>
      </c>
      <c r="E66" s="115"/>
      <c r="F66" s="115"/>
      <c r="G66" s="40"/>
      <c r="H66" s="72"/>
      <c r="I66" s="72"/>
      <c r="J66" s="72"/>
      <c r="K66" s="72"/>
      <c r="L66" s="72"/>
      <c r="M66" s="72"/>
      <c r="N66" s="72"/>
      <c r="O66" s="72"/>
      <c r="P66" s="72"/>
      <c r="Q66" s="72"/>
      <c r="R66" s="72"/>
      <c r="S66" s="72"/>
      <c r="T66" s="72"/>
      <c r="U66" s="72"/>
      <c r="V66" s="72"/>
      <c r="W66" s="72"/>
    </row>
    <row r="67" spans="1:23" x14ac:dyDescent="0.25">
      <c r="A67" s="72"/>
      <c r="B67" s="279"/>
      <c r="C67" s="33" t="s">
        <v>41</v>
      </c>
      <c r="D67" s="51" t="s">
        <v>168</v>
      </c>
      <c r="E67" s="115"/>
      <c r="F67" s="115"/>
      <c r="G67" s="40"/>
      <c r="H67" s="72"/>
      <c r="I67" s="72"/>
      <c r="J67" s="72"/>
      <c r="K67" s="72"/>
      <c r="L67" s="72"/>
      <c r="M67" s="72"/>
      <c r="N67" s="72"/>
      <c r="O67" s="72"/>
      <c r="P67" s="72"/>
      <c r="Q67" s="72"/>
      <c r="R67" s="72"/>
      <c r="S67" s="72"/>
      <c r="T67" s="72"/>
      <c r="U67" s="72"/>
      <c r="V67" s="72"/>
      <c r="W67" s="72"/>
    </row>
    <row r="68" spans="1:23" x14ac:dyDescent="0.25">
      <c r="A68" s="72"/>
      <c r="B68" s="279"/>
      <c r="C68" s="33" t="s">
        <v>42</v>
      </c>
      <c r="D68" s="51" t="s">
        <v>168</v>
      </c>
      <c r="E68" s="115"/>
      <c r="F68" s="115"/>
      <c r="G68" s="40"/>
      <c r="H68" s="72"/>
      <c r="I68" s="72"/>
      <c r="J68" s="72"/>
      <c r="K68" s="72"/>
      <c r="L68" s="72"/>
      <c r="M68" s="72"/>
      <c r="N68" s="72"/>
      <c r="O68" s="72"/>
      <c r="P68" s="72"/>
      <c r="Q68" s="72"/>
      <c r="R68" s="72"/>
      <c r="S68" s="72"/>
      <c r="T68" s="72"/>
      <c r="U68" s="72"/>
      <c r="V68" s="72"/>
      <c r="W68" s="72"/>
    </row>
    <row r="69" spans="1:23" x14ac:dyDescent="0.25">
      <c r="A69" s="72"/>
      <c r="B69" s="279"/>
      <c r="C69" s="33" t="s">
        <v>40</v>
      </c>
      <c r="D69" s="51" t="s">
        <v>168</v>
      </c>
      <c r="E69" s="115"/>
      <c r="F69" s="115"/>
      <c r="G69" s="40"/>
      <c r="H69" s="72"/>
      <c r="I69" s="72"/>
      <c r="J69" s="72"/>
      <c r="K69" s="72"/>
      <c r="L69" s="72"/>
      <c r="M69" s="72"/>
      <c r="N69" s="72"/>
      <c r="O69" s="72"/>
      <c r="P69" s="72"/>
      <c r="Q69" s="72"/>
      <c r="R69" s="72"/>
      <c r="S69" s="72"/>
      <c r="T69" s="72"/>
      <c r="U69" s="72"/>
      <c r="V69" s="72"/>
      <c r="W69" s="72"/>
    </row>
    <row r="70" spans="1:23" ht="15.75" thickBot="1" x14ac:dyDescent="0.3">
      <c r="A70" s="72"/>
      <c r="B70" s="280"/>
      <c r="C70" s="45" t="s">
        <v>43</v>
      </c>
      <c r="D70" s="51" t="s">
        <v>168</v>
      </c>
      <c r="E70" s="117"/>
      <c r="F70" s="117"/>
      <c r="G70" s="43"/>
      <c r="H70" s="72"/>
      <c r="I70" s="72"/>
      <c r="J70" s="72"/>
      <c r="K70" s="72"/>
      <c r="L70" s="72"/>
      <c r="M70" s="72"/>
      <c r="N70" s="72"/>
      <c r="O70" s="72"/>
      <c r="P70" s="72"/>
      <c r="Q70" s="72"/>
      <c r="R70" s="72"/>
      <c r="S70" s="72"/>
      <c r="T70" s="72"/>
      <c r="U70" s="72"/>
      <c r="V70" s="72"/>
      <c r="W70" s="72"/>
    </row>
    <row r="71" spans="1:23" x14ac:dyDescent="0.25">
      <c r="A71" s="72"/>
      <c r="B71" s="278" t="s">
        <v>196</v>
      </c>
      <c r="C71" s="44" t="s">
        <v>55</v>
      </c>
      <c r="D71" s="51" t="s">
        <v>168</v>
      </c>
      <c r="E71" s="115"/>
      <c r="F71" s="115"/>
      <c r="G71" s="38"/>
      <c r="H71" s="72"/>
      <c r="I71" s="72"/>
      <c r="J71" s="72"/>
      <c r="K71" s="72"/>
      <c r="L71" s="72"/>
      <c r="M71" s="72"/>
      <c r="N71" s="72"/>
      <c r="O71" s="72"/>
      <c r="P71" s="72"/>
      <c r="Q71" s="72"/>
      <c r="R71" s="72"/>
      <c r="S71" s="72"/>
      <c r="T71" s="72"/>
      <c r="U71" s="72"/>
      <c r="V71" s="72"/>
      <c r="W71" s="72"/>
    </row>
    <row r="72" spans="1:23" x14ac:dyDescent="0.25">
      <c r="A72" s="72"/>
      <c r="B72" s="279"/>
      <c r="C72" s="33" t="s">
        <v>56</v>
      </c>
      <c r="D72" s="51" t="s">
        <v>168</v>
      </c>
      <c r="E72" s="115"/>
      <c r="F72" s="115"/>
      <c r="G72" s="40"/>
      <c r="H72" s="72"/>
      <c r="I72" s="72"/>
      <c r="J72" s="72"/>
      <c r="K72" s="72"/>
      <c r="L72" s="72"/>
      <c r="M72" s="72"/>
      <c r="N72" s="72"/>
      <c r="O72" s="72"/>
      <c r="P72" s="72"/>
      <c r="Q72" s="72"/>
      <c r="R72" s="72"/>
      <c r="S72" s="72"/>
      <c r="T72" s="72"/>
      <c r="U72" s="72"/>
      <c r="V72" s="72"/>
      <c r="W72" s="72"/>
    </row>
    <row r="73" spans="1:23" x14ac:dyDescent="0.25">
      <c r="A73" s="72"/>
      <c r="B73" s="279"/>
      <c r="C73" s="33" t="s">
        <v>57</v>
      </c>
      <c r="D73" s="51" t="s">
        <v>168</v>
      </c>
      <c r="E73" s="115"/>
      <c r="F73" s="115"/>
      <c r="G73" s="40"/>
      <c r="H73" s="72"/>
      <c r="I73" s="72"/>
      <c r="J73" s="72"/>
      <c r="K73" s="72"/>
      <c r="L73" s="72"/>
      <c r="M73" s="72"/>
      <c r="N73" s="72"/>
      <c r="O73" s="72"/>
      <c r="P73" s="72"/>
      <c r="Q73" s="72"/>
      <c r="R73" s="72"/>
      <c r="S73" s="72"/>
      <c r="T73" s="72"/>
      <c r="U73" s="72"/>
      <c r="V73" s="72"/>
      <c r="W73" s="72"/>
    </row>
    <row r="74" spans="1:23" x14ac:dyDescent="0.25">
      <c r="A74" s="72"/>
      <c r="B74" s="279"/>
      <c r="C74" s="33" t="s">
        <v>58</v>
      </c>
      <c r="D74" s="51" t="s">
        <v>168</v>
      </c>
      <c r="E74" s="115"/>
      <c r="F74" s="115"/>
      <c r="G74" s="40"/>
      <c r="H74" s="72"/>
      <c r="I74" s="72"/>
      <c r="J74" s="72"/>
      <c r="K74" s="72"/>
      <c r="L74" s="72"/>
      <c r="M74" s="72"/>
      <c r="N74" s="72"/>
      <c r="O74" s="72"/>
      <c r="P74" s="72"/>
      <c r="Q74" s="72"/>
      <c r="R74" s="72"/>
      <c r="S74" s="72"/>
      <c r="T74" s="72"/>
      <c r="U74" s="72"/>
      <c r="V74" s="72"/>
      <c r="W74" s="72"/>
    </row>
    <row r="75" spans="1:23" x14ac:dyDescent="0.25">
      <c r="A75" s="72"/>
      <c r="B75" s="279"/>
      <c r="C75" s="33" t="s">
        <v>59</v>
      </c>
      <c r="D75" s="51" t="s">
        <v>168</v>
      </c>
      <c r="E75" s="115"/>
      <c r="F75" s="115"/>
      <c r="G75" s="40"/>
      <c r="H75" s="72"/>
      <c r="I75" s="72"/>
      <c r="J75" s="72"/>
      <c r="K75" s="72"/>
      <c r="L75" s="72"/>
      <c r="M75" s="72"/>
      <c r="N75" s="72"/>
      <c r="O75" s="72"/>
      <c r="P75" s="72"/>
      <c r="Q75" s="72"/>
      <c r="R75" s="72"/>
      <c r="S75" s="72"/>
      <c r="T75" s="72"/>
      <c r="U75" s="72"/>
      <c r="V75" s="72"/>
      <c r="W75" s="72"/>
    </row>
    <row r="76" spans="1:23" x14ac:dyDescent="0.25">
      <c r="A76" s="72"/>
      <c r="B76" s="279"/>
      <c r="C76" s="33" t="s">
        <v>60</v>
      </c>
      <c r="D76" s="51" t="s">
        <v>168</v>
      </c>
      <c r="E76" s="115"/>
      <c r="F76" s="115"/>
      <c r="G76" s="40"/>
      <c r="H76" s="72"/>
      <c r="I76" s="72"/>
      <c r="J76" s="72"/>
      <c r="K76" s="72"/>
      <c r="L76" s="72"/>
      <c r="M76" s="72"/>
      <c r="N76" s="72"/>
      <c r="O76" s="72"/>
      <c r="P76" s="72"/>
      <c r="Q76" s="72"/>
      <c r="R76" s="72"/>
      <c r="S76" s="72"/>
      <c r="T76" s="72"/>
      <c r="U76" s="72"/>
      <c r="V76" s="72"/>
      <c r="W76" s="72"/>
    </row>
    <row r="77" spans="1:23" x14ac:dyDescent="0.25">
      <c r="A77" s="72"/>
      <c r="B77" s="279"/>
      <c r="C77" s="33" t="s">
        <v>61</v>
      </c>
      <c r="D77" s="51" t="s">
        <v>168</v>
      </c>
      <c r="E77" s="115"/>
      <c r="F77" s="115"/>
      <c r="G77" s="40"/>
      <c r="H77" s="72"/>
      <c r="I77" s="72"/>
      <c r="J77" s="72"/>
      <c r="K77" s="72"/>
      <c r="L77" s="72"/>
      <c r="M77" s="72"/>
      <c r="N77" s="72"/>
      <c r="O77" s="72"/>
      <c r="P77" s="72"/>
      <c r="Q77" s="72"/>
      <c r="R77" s="72"/>
      <c r="S77" s="72"/>
      <c r="T77" s="72"/>
      <c r="U77" s="72"/>
      <c r="V77" s="72"/>
      <c r="W77" s="72"/>
    </row>
    <row r="78" spans="1:23" x14ac:dyDescent="0.25">
      <c r="A78" s="72"/>
      <c r="B78" s="279"/>
      <c r="C78" s="33" t="s">
        <v>62</v>
      </c>
      <c r="D78" s="51" t="s">
        <v>168</v>
      </c>
      <c r="E78" s="115"/>
      <c r="F78" s="115"/>
      <c r="G78" s="40"/>
      <c r="H78" s="72"/>
      <c r="I78" s="72"/>
      <c r="J78" s="72"/>
      <c r="K78" s="72"/>
      <c r="L78" s="72"/>
      <c r="M78" s="72"/>
      <c r="N78" s="72"/>
      <c r="O78" s="72"/>
      <c r="P78" s="72"/>
      <c r="Q78" s="72"/>
      <c r="R78" s="72"/>
      <c r="S78" s="72"/>
      <c r="T78" s="72"/>
      <c r="U78" s="72"/>
      <c r="V78" s="72"/>
      <c r="W78" s="72"/>
    </row>
    <row r="79" spans="1:23" x14ac:dyDescent="0.25">
      <c r="A79" s="72"/>
      <c r="B79" s="279"/>
      <c r="C79" s="33" t="s">
        <v>63</v>
      </c>
      <c r="D79" s="51" t="s">
        <v>168</v>
      </c>
      <c r="E79" s="115"/>
      <c r="F79" s="115"/>
      <c r="G79" s="40"/>
      <c r="H79" s="72"/>
      <c r="I79" s="72"/>
      <c r="J79" s="72"/>
      <c r="K79" s="72"/>
      <c r="L79" s="72"/>
      <c r="M79" s="72"/>
      <c r="N79" s="72"/>
      <c r="O79" s="72"/>
      <c r="P79" s="72"/>
      <c r="Q79" s="72"/>
      <c r="R79" s="72"/>
      <c r="S79" s="72"/>
      <c r="T79" s="72"/>
      <c r="U79" s="72"/>
      <c r="V79" s="72"/>
      <c r="W79" s="72"/>
    </row>
    <row r="80" spans="1:23" ht="15.75" thickBot="1" x14ac:dyDescent="0.3">
      <c r="A80" s="72"/>
      <c r="B80" s="280"/>
      <c r="C80" s="45" t="s">
        <v>64</v>
      </c>
      <c r="D80" s="51" t="s">
        <v>168</v>
      </c>
      <c r="E80" s="117"/>
      <c r="F80" s="117"/>
      <c r="G80" s="43"/>
      <c r="H80" s="72"/>
      <c r="I80" s="72"/>
      <c r="J80" s="72"/>
      <c r="K80" s="72"/>
      <c r="L80" s="72"/>
      <c r="M80" s="72"/>
      <c r="N80" s="72"/>
      <c r="O80" s="72"/>
      <c r="P80" s="72"/>
      <c r="Q80" s="72"/>
      <c r="R80" s="72"/>
      <c r="S80" s="72"/>
      <c r="T80" s="72"/>
      <c r="U80" s="72"/>
      <c r="V80" s="72"/>
      <c r="W80" s="72"/>
    </row>
    <row r="81" spans="1:23" x14ac:dyDescent="0.25">
      <c r="A81" s="72"/>
      <c r="B81" s="278" t="s">
        <v>187</v>
      </c>
      <c r="C81" s="44" t="s">
        <v>65</v>
      </c>
      <c r="D81" s="51" t="s">
        <v>168</v>
      </c>
      <c r="E81" s="115"/>
      <c r="F81" s="115"/>
      <c r="G81" s="38"/>
      <c r="H81" s="72"/>
      <c r="I81" s="72"/>
      <c r="J81" s="72"/>
      <c r="K81" s="72"/>
      <c r="L81" s="72"/>
      <c r="M81" s="72"/>
      <c r="N81" s="72"/>
      <c r="O81" s="72"/>
      <c r="P81" s="72"/>
      <c r="Q81" s="72"/>
      <c r="R81" s="72"/>
      <c r="S81" s="72"/>
      <c r="T81" s="72"/>
      <c r="U81" s="72"/>
      <c r="V81" s="72"/>
      <c r="W81" s="72"/>
    </row>
    <row r="82" spans="1:23" x14ac:dyDescent="0.25">
      <c r="A82" s="72"/>
      <c r="B82" s="279"/>
      <c r="C82" s="33" t="s">
        <v>66</v>
      </c>
      <c r="D82" s="51" t="s">
        <v>168</v>
      </c>
      <c r="E82" s="115"/>
      <c r="F82" s="115"/>
      <c r="G82" s="40"/>
      <c r="H82" s="72"/>
      <c r="I82" s="72"/>
      <c r="J82" s="72"/>
      <c r="K82" s="72"/>
      <c r="L82" s="72"/>
      <c r="M82" s="72"/>
      <c r="N82" s="72"/>
      <c r="O82" s="72"/>
      <c r="P82" s="72"/>
      <c r="Q82" s="72"/>
      <c r="R82" s="72"/>
      <c r="S82" s="72"/>
      <c r="T82" s="72"/>
      <c r="U82" s="72"/>
      <c r="V82" s="72"/>
      <c r="W82" s="72"/>
    </row>
    <row r="83" spans="1:23" x14ac:dyDescent="0.25">
      <c r="A83" s="72"/>
      <c r="B83" s="279"/>
      <c r="C83" s="33" t="s">
        <v>67</v>
      </c>
      <c r="D83" s="51" t="s">
        <v>168</v>
      </c>
      <c r="E83" s="115"/>
      <c r="F83" s="115"/>
      <c r="G83" s="40"/>
      <c r="H83" s="72"/>
      <c r="I83" s="72"/>
      <c r="J83" s="72"/>
      <c r="K83" s="72"/>
      <c r="L83" s="72"/>
      <c r="M83" s="72"/>
      <c r="N83" s="72"/>
      <c r="O83" s="72"/>
      <c r="P83" s="72"/>
      <c r="Q83" s="72"/>
      <c r="R83" s="72"/>
      <c r="S83" s="72"/>
      <c r="T83" s="72"/>
      <c r="U83" s="72"/>
      <c r="V83" s="72"/>
      <c r="W83" s="72"/>
    </row>
    <row r="84" spans="1:23" x14ac:dyDescent="0.25">
      <c r="A84" s="72"/>
      <c r="B84" s="279"/>
      <c r="C84" s="33" t="s">
        <v>68</v>
      </c>
      <c r="D84" s="51" t="s">
        <v>168</v>
      </c>
      <c r="E84" s="115"/>
      <c r="F84" s="115"/>
      <c r="G84" s="40"/>
      <c r="H84" s="72"/>
      <c r="I84" s="72"/>
      <c r="J84" s="72"/>
      <c r="K84" s="72"/>
      <c r="L84" s="72"/>
      <c r="M84" s="72"/>
      <c r="N84" s="72"/>
      <c r="O84" s="72"/>
      <c r="P84" s="72"/>
      <c r="Q84" s="72"/>
      <c r="R84" s="72"/>
      <c r="S84" s="72"/>
      <c r="T84" s="72"/>
      <c r="U84" s="72"/>
      <c r="V84" s="72"/>
      <c r="W84" s="72"/>
    </row>
    <row r="85" spans="1:23" x14ac:dyDescent="0.25">
      <c r="A85" s="72"/>
      <c r="B85" s="279"/>
      <c r="C85" s="33" t="s">
        <v>69</v>
      </c>
      <c r="D85" s="51" t="s">
        <v>168</v>
      </c>
      <c r="E85" s="115"/>
      <c r="F85" s="115"/>
      <c r="G85" s="40"/>
      <c r="H85" s="72"/>
      <c r="I85" s="72"/>
      <c r="J85" s="72"/>
      <c r="K85" s="72"/>
      <c r="L85" s="72"/>
      <c r="M85" s="72"/>
      <c r="N85" s="72"/>
      <c r="O85" s="72"/>
      <c r="P85" s="72"/>
      <c r="Q85" s="72"/>
      <c r="R85" s="72"/>
      <c r="S85" s="72"/>
      <c r="T85" s="72"/>
      <c r="U85" s="72"/>
      <c r="V85" s="72"/>
      <c r="W85" s="72"/>
    </row>
    <row r="86" spans="1:23" x14ac:dyDescent="0.25">
      <c r="A86" s="72"/>
      <c r="B86" s="279"/>
      <c r="C86" s="33" t="s">
        <v>70</v>
      </c>
      <c r="D86" s="51" t="s">
        <v>168</v>
      </c>
      <c r="E86" s="115"/>
      <c r="F86" s="115"/>
      <c r="G86" s="40"/>
      <c r="H86" s="72"/>
      <c r="I86" s="72"/>
      <c r="J86" s="72"/>
      <c r="K86" s="72"/>
      <c r="L86" s="72"/>
      <c r="M86" s="72"/>
      <c r="N86" s="72"/>
      <c r="O86" s="72"/>
      <c r="P86" s="72"/>
      <c r="Q86" s="72"/>
      <c r="R86" s="72"/>
      <c r="S86" s="72"/>
      <c r="T86" s="72"/>
      <c r="U86" s="72"/>
      <c r="V86" s="72"/>
      <c r="W86" s="72"/>
    </row>
    <row r="87" spans="1:23" x14ac:dyDescent="0.25">
      <c r="A87" s="72"/>
      <c r="B87" s="279"/>
      <c r="C87" s="33" t="s">
        <v>71</v>
      </c>
      <c r="D87" s="51" t="s">
        <v>168</v>
      </c>
      <c r="E87" s="115"/>
      <c r="F87" s="115"/>
      <c r="G87" s="40"/>
      <c r="H87" s="72"/>
      <c r="I87" s="72"/>
      <c r="J87" s="72"/>
      <c r="K87" s="72"/>
      <c r="L87" s="72"/>
      <c r="M87" s="72"/>
      <c r="N87" s="72"/>
      <c r="O87" s="72"/>
      <c r="P87" s="72"/>
      <c r="Q87" s="72"/>
      <c r="R87" s="72"/>
      <c r="S87" s="72"/>
      <c r="T87" s="72"/>
      <c r="U87" s="72"/>
      <c r="V87" s="72"/>
      <c r="W87" s="72"/>
    </row>
    <row r="88" spans="1:23" x14ac:dyDescent="0.25">
      <c r="A88" s="72"/>
      <c r="B88" s="279"/>
      <c r="C88" s="33" t="s">
        <v>72</v>
      </c>
      <c r="D88" s="51" t="s">
        <v>168</v>
      </c>
      <c r="E88" s="115"/>
      <c r="F88" s="115"/>
      <c r="G88" s="40"/>
      <c r="H88" s="72"/>
      <c r="I88" s="72"/>
      <c r="J88" s="72"/>
      <c r="K88" s="72"/>
      <c r="L88" s="72"/>
      <c r="M88" s="72"/>
      <c r="N88" s="72"/>
      <c r="O88" s="72"/>
      <c r="P88" s="72"/>
      <c r="Q88" s="72"/>
      <c r="R88" s="72"/>
      <c r="S88" s="72"/>
      <c r="T88" s="72"/>
      <c r="U88" s="72"/>
      <c r="V88" s="72"/>
      <c r="W88" s="72"/>
    </row>
    <row r="89" spans="1:23" x14ac:dyDescent="0.25">
      <c r="A89" s="72"/>
      <c r="B89" s="279"/>
      <c r="C89" s="33" t="s">
        <v>73</v>
      </c>
      <c r="D89" s="51" t="s">
        <v>168</v>
      </c>
      <c r="E89" s="115"/>
      <c r="F89" s="115"/>
      <c r="G89" s="40"/>
      <c r="H89" s="72"/>
      <c r="I89" s="72"/>
      <c r="J89" s="72"/>
      <c r="K89" s="72"/>
      <c r="L89" s="72"/>
      <c r="M89" s="72"/>
      <c r="N89" s="72"/>
      <c r="O89" s="72"/>
      <c r="P89" s="72"/>
      <c r="Q89" s="72"/>
      <c r="R89" s="72"/>
      <c r="S89" s="72"/>
      <c r="T89" s="72"/>
      <c r="U89" s="72"/>
      <c r="V89" s="72"/>
      <c r="W89" s="72"/>
    </row>
    <row r="90" spans="1:23" ht="15.75" thickBot="1" x14ac:dyDescent="0.3">
      <c r="A90" s="72"/>
      <c r="B90" s="280"/>
      <c r="C90" s="45" t="s">
        <v>74</v>
      </c>
      <c r="D90" s="51" t="s">
        <v>168</v>
      </c>
      <c r="E90" s="117"/>
      <c r="F90" s="117"/>
      <c r="G90" s="43"/>
      <c r="H90" s="72"/>
      <c r="I90" s="72"/>
      <c r="J90" s="72"/>
      <c r="K90" s="72"/>
      <c r="L90" s="72"/>
      <c r="M90" s="72"/>
      <c r="N90" s="72"/>
      <c r="O90" s="72"/>
      <c r="P90" s="72"/>
      <c r="Q90" s="72"/>
      <c r="R90" s="72"/>
      <c r="S90" s="72"/>
      <c r="T90" s="72"/>
      <c r="U90" s="72"/>
      <c r="V90" s="72"/>
      <c r="W90" s="72"/>
    </row>
    <row r="91" spans="1:23" x14ac:dyDescent="0.25">
      <c r="A91" s="72"/>
      <c r="B91" s="278" t="s">
        <v>198</v>
      </c>
      <c r="C91" s="44" t="s">
        <v>75</v>
      </c>
      <c r="D91" s="51" t="s">
        <v>168</v>
      </c>
      <c r="E91" s="115"/>
      <c r="F91" s="115"/>
      <c r="G91" s="38"/>
      <c r="H91" s="72"/>
      <c r="I91" s="72"/>
      <c r="J91" s="72"/>
      <c r="K91" s="72"/>
      <c r="L91" s="72"/>
      <c r="M91" s="72"/>
      <c r="N91" s="72"/>
      <c r="O91" s="72"/>
      <c r="P91" s="72"/>
      <c r="Q91" s="72"/>
      <c r="R91" s="72"/>
      <c r="S91" s="72"/>
      <c r="T91" s="72"/>
      <c r="U91" s="72"/>
      <c r="V91" s="72"/>
      <c r="W91" s="72"/>
    </row>
    <row r="92" spans="1:23" x14ac:dyDescent="0.25">
      <c r="A92" s="72"/>
      <c r="B92" s="279"/>
      <c r="C92" s="33" t="s">
        <v>76</v>
      </c>
      <c r="D92" s="51" t="s">
        <v>168</v>
      </c>
      <c r="E92" s="115"/>
      <c r="F92" s="115"/>
      <c r="G92" s="40"/>
      <c r="H92" s="72"/>
      <c r="I92" s="72"/>
      <c r="J92" s="72"/>
      <c r="K92" s="72"/>
      <c r="L92" s="72"/>
      <c r="M92" s="72"/>
      <c r="N92" s="72"/>
      <c r="O92" s="72"/>
      <c r="P92" s="72"/>
      <c r="Q92" s="72"/>
      <c r="R92" s="72"/>
      <c r="S92" s="72"/>
      <c r="T92" s="72"/>
      <c r="U92" s="72"/>
      <c r="V92" s="72"/>
      <c r="W92" s="72"/>
    </row>
    <row r="93" spans="1:23" x14ac:dyDescent="0.25">
      <c r="A93" s="72"/>
      <c r="B93" s="279"/>
      <c r="C93" s="33" t="s">
        <v>77</v>
      </c>
      <c r="D93" s="51" t="s">
        <v>168</v>
      </c>
      <c r="E93" s="115"/>
      <c r="F93" s="115"/>
      <c r="G93" s="40"/>
      <c r="H93" s="72"/>
      <c r="I93" s="72"/>
      <c r="J93" s="72"/>
      <c r="K93" s="72"/>
      <c r="L93" s="72"/>
      <c r="M93" s="72"/>
      <c r="N93" s="72"/>
      <c r="O93" s="72"/>
      <c r="P93" s="72"/>
      <c r="Q93" s="72"/>
      <c r="R93" s="72"/>
      <c r="S93" s="72"/>
      <c r="T93" s="72"/>
      <c r="U93" s="72"/>
      <c r="V93" s="72"/>
      <c r="W93" s="72"/>
    </row>
    <row r="94" spans="1:23" ht="15.75" thickBot="1" x14ac:dyDescent="0.3">
      <c r="A94" s="72"/>
      <c r="B94" s="280"/>
      <c r="C94" s="45" t="s">
        <v>78</v>
      </c>
      <c r="D94" s="51" t="s">
        <v>168</v>
      </c>
      <c r="E94" s="117"/>
      <c r="F94" s="117"/>
      <c r="G94" s="43"/>
      <c r="H94" s="72"/>
      <c r="I94" s="72"/>
      <c r="J94" s="72"/>
      <c r="K94" s="72"/>
      <c r="L94" s="72"/>
      <c r="M94" s="72"/>
      <c r="N94" s="72"/>
      <c r="O94" s="72"/>
      <c r="P94" s="72"/>
      <c r="Q94" s="72"/>
      <c r="R94" s="72"/>
      <c r="S94" s="72"/>
      <c r="T94" s="72"/>
      <c r="U94" s="72"/>
      <c r="V94" s="72"/>
      <c r="W94" s="72"/>
    </row>
    <row r="95" spans="1:23" x14ac:dyDescent="0.25">
      <c r="A95" s="72"/>
      <c r="B95" s="72"/>
      <c r="C95" s="72"/>
      <c r="D95" s="72"/>
      <c r="E95" s="72"/>
      <c r="F95" s="72"/>
      <c r="G95" s="72"/>
      <c r="H95" s="72"/>
      <c r="I95" s="72"/>
      <c r="J95" s="72"/>
      <c r="K95" s="72"/>
      <c r="L95" s="72"/>
      <c r="M95" s="72"/>
      <c r="N95" s="72"/>
      <c r="O95" s="72"/>
      <c r="P95" s="72"/>
      <c r="Q95" s="72"/>
      <c r="R95" s="72"/>
      <c r="S95" s="72"/>
      <c r="T95" s="72"/>
      <c r="U95" s="72"/>
      <c r="V95" s="72"/>
      <c r="W95" s="72"/>
    </row>
    <row r="96" spans="1:23" x14ac:dyDescent="0.25">
      <c r="A96" s="72"/>
      <c r="B96" s="72"/>
      <c r="C96" s="72"/>
      <c r="D96" s="72"/>
      <c r="E96" s="72"/>
      <c r="F96" s="72"/>
      <c r="G96" s="72"/>
      <c r="H96" s="72"/>
      <c r="I96" s="72"/>
      <c r="J96" s="72"/>
      <c r="K96" s="72"/>
      <c r="L96" s="72"/>
      <c r="M96" s="72"/>
      <c r="N96" s="72"/>
      <c r="O96" s="72"/>
      <c r="P96" s="72"/>
      <c r="Q96" s="72"/>
      <c r="R96" s="72"/>
      <c r="S96" s="72"/>
      <c r="T96" s="72"/>
      <c r="U96" s="72"/>
      <c r="V96" s="72"/>
      <c r="W96" s="72"/>
    </row>
    <row r="97" spans="1:23" x14ac:dyDescent="0.25">
      <c r="A97" s="72"/>
      <c r="B97" s="72"/>
      <c r="C97" s="72"/>
      <c r="D97" s="72"/>
      <c r="E97" s="72"/>
      <c r="F97" s="72"/>
      <c r="G97" s="72"/>
      <c r="H97" s="72"/>
      <c r="I97" s="72"/>
      <c r="J97" s="72"/>
      <c r="K97" s="72"/>
      <c r="L97" s="72"/>
      <c r="M97" s="72"/>
      <c r="N97" s="72"/>
      <c r="O97" s="72"/>
      <c r="P97" s="72"/>
      <c r="Q97" s="72"/>
      <c r="R97" s="72"/>
      <c r="S97" s="72"/>
      <c r="T97" s="72"/>
      <c r="U97" s="72"/>
      <c r="V97" s="72"/>
      <c r="W97" s="72"/>
    </row>
    <row r="98" spans="1:23" x14ac:dyDescent="0.25">
      <c r="A98" s="72"/>
      <c r="B98" s="72"/>
      <c r="C98" s="72"/>
      <c r="D98" s="72"/>
      <c r="E98" s="72"/>
      <c r="F98" s="72"/>
      <c r="G98" s="72"/>
      <c r="H98" s="72"/>
      <c r="I98" s="72"/>
      <c r="J98" s="72"/>
      <c r="K98" s="72"/>
      <c r="L98" s="72"/>
      <c r="M98" s="72"/>
      <c r="N98" s="72"/>
      <c r="O98" s="72"/>
      <c r="P98" s="72"/>
      <c r="Q98" s="72"/>
      <c r="R98" s="72"/>
      <c r="S98" s="72"/>
      <c r="T98" s="72"/>
      <c r="U98" s="72"/>
      <c r="V98" s="72"/>
      <c r="W98" s="72"/>
    </row>
    <row r="99" spans="1:23" x14ac:dyDescent="0.25">
      <c r="A99" s="72"/>
      <c r="B99" s="72"/>
      <c r="C99" s="72"/>
      <c r="D99" s="72"/>
      <c r="E99" s="72"/>
      <c r="F99" s="72"/>
      <c r="G99" s="72"/>
      <c r="H99" s="72"/>
      <c r="I99" s="72"/>
      <c r="J99" s="72"/>
      <c r="K99" s="72"/>
      <c r="L99" s="72"/>
      <c r="M99" s="72"/>
      <c r="N99" s="72"/>
      <c r="O99" s="72"/>
      <c r="P99" s="72"/>
      <c r="Q99" s="72"/>
      <c r="R99" s="72"/>
      <c r="S99" s="72"/>
      <c r="T99" s="72"/>
      <c r="U99" s="72"/>
      <c r="V99" s="72"/>
      <c r="W99" s="72"/>
    </row>
    <row r="100" spans="1:23" x14ac:dyDescent="0.25">
      <c r="A100" s="72"/>
      <c r="B100" s="72"/>
      <c r="C100" s="72"/>
      <c r="D100" s="72"/>
      <c r="E100" s="72"/>
      <c r="F100" s="72"/>
      <c r="G100" s="72"/>
      <c r="H100" s="72"/>
      <c r="I100" s="72"/>
      <c r="J100" s="72"/>
      <c r="K100" s="72"/>
      <c r="L100" s="72"/>
      <c r="M100" s="72"/>
      <c r="N100" s="72"/>
      <c r="O100" s="72"/>
      <c r="P100" s="72"/>
      <c r="Q100" s="72"/>
      <c r="R100" s="72"/>
      <c r="S100" s="72"/>
      <c r="T100" s="72"/>
      <c r="U100" s="72"/>
      <c r="V100" s="72"/>
      <c r="W100" s="72"/>
    </row>
    <row r="101" spans="1:23" x14ac:dyDescent="0.25">
      <c r="A101" s="72"/>
      <c r="B101" s="72"/>
      <c r="C101" s="72"/>
      <c r="D101" s="72"/>
      <c r="E101" s="72"/>
      <c r="F101" s="72"/>
      <c r="G101" s="72"/>
      <c r="H101" s="72"/>
      <c r="I101" s="72"/>
      <c r="J101" s="72"/>
      <c r="K101" s="72"/>
      <c r="L101" s="72"/>
      <c r="M101" s="72"/>
      <c r="N101" s="72"/>
      <c r="O101" s="72"/>
      <c r="P101" s="72"/>
      <c r="Q101" s="72"/>
      <c r="R101" s="72"/>
      <c r="S101" s="72"/>
      <c r="T101" s="72"/>
      <c r="U101" s="72"/>
      <c r="V101" s="72"/>
      <c r="W101" s="72"/>
    </row>
    <row r="102" spans="1:23" x14ac:dyDescent="0.25">
      <c r="A102" s="72"/>
      <c r="B102" s="72"/>
      <c r="C102" s="72"/>
      <c r="D102" s="72"/>
      <c r="E102" s="72"/>
      <c r="F102" s="72"/>
      <c r="G102" s="72"/>
      <c r="H102" s="72"/>
      <c r="I102" s="72"/>
      <c r="J102" s="72"/>
      <c r="K102" s="72"/>
      <c r="L102" s="72"/>
      <c r="M102" s="72"/>
      <c r="N102" s="72"/>
      <c r="O102" s="72"/>
      <c r="P102" s="72"/>
      <c r="Q102" s="72"/>
      <c r="R102" s="72"/>
      <c r="S102" s="72"/>
      <c r="T102" s="72"/>
      <c r="U102" s="72"/>
      <c r="V102" s="72"/>
      <c r="W102" s="72"/>
    </row>
  </sheetData>
  <mergeCells count="10">
    <mergeCell ref="B71:B80"/>
    <mergeCell ref="B81:B90"/>
    <mergeCell ref="B91:B94"/>
    <mergeCell ref="B29:B40"/>
    <mergeCell ref="B2:G2"/>
    <mergeCell ref="B41:B50"/>
    <mergeCell ref="B16:B28"/>
    <mergeCell ref="B51:B60"/>
    <mergeCell ref="B61:B70"/>
    <mergeCell ref="B4:C4"/>
  </mergeCells>
  <conditionalFormatting sqref="D16:F94">
    <cfRule type="cellIs" dxfId="174" priority="1" operator="equal">
      <formula>"Not Implemented"</formula>
    </cfRule>
    <cfRule type="cellIs" dxfId="173" priority="2" operator="equal">
      <formula>"N/A"</formula>
    </cfRule>
    <cfRule type="cellIs" dxfId="172" priority="3" operator="equal">
      <formula>"Blocked"</formula>
    </cfRule>
    <cfRule type="cellIs" dxfId="171" priority="4" operator="equal">
      <formula>"Not Tested"</formula>
    </cfRule>
    <cfRule type="cellIs" dxfId="170" priority="5" operator="equal">
      <formula>"Failed"</formula>
    </cfRule>
    <cfRule type="cellIs" dxfId="169" priority="6" operator="equal">
      <formula>"Passed"</formula>
    </cfRule>
    <cfRule type="cellIs" dxfId="168" priority="7" operator="equal">
      <formula>"Pending"</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78B4226F-3193-40F4-AF62-E08D1F9185AC}">
          <x14:formula1>
            <xm:f>Variables!$B$4:$B$12</xm:f>
          </x14:formula1>
          <xm:sqref>D16:F94</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7AE14-8E3D-45D1-8E95-643A8FC75214}">
  <sheetPr>
    <tabColor rgb="FF7030A0"/>
  </sheetPr>
  <dimension ref="A1:V61"/>
  <sheetViews>
    <sheetView workbookViewId="0">
      <selection activeCell="G17" sqref="G17"/>
    </sheetView>
  </sheetViews>
  <sheetFormatPr defaultRowHeight="15" x14ac:dyDescent="0.25"/>
  <cols>
    <col min="2" max="2" width="17" bestFit="1" customWidth="1"/>
    <col min="3" max="3" width="33" customWidth="1"/>
    <col min="4" max="6" width="15.7109375" customWidth="1"/>
    <col min="7" max="7" width="68.85546875" customWidth="1"/>
  </cols>
  <sheetData>
    <row r="1" spans="1:22" ht="15.75" thickBot="1" x14ac:dyDescent="0.3">
      <c r="A1" s="72"/>
      <c r="B1" s="72"/>
      <c r="C1" s="72"/>
      <c r="D1" s="72"/>
      <c r="E1" s="72"/>
      <c r="F1" s="72"/>
      <c r="G1" s="72"/>
      <c r="H1" s="72"/>
      <c r="I1" s="72"/>
      <c r="J1" s="72"/>
      <c r="K1" s="72"/>
      <c r="L1" s="72"/>
      <c r="M1" s="72"/>
      <c r="N1" s="72"/>
      <c r="O1" s="72"/>
      <c r="P1" s="72"/>
      <c r="Q1" s="72"/>
      <c r="R1" s="72"/>
      <c r="S1" s="72"/>
      <c r="T1" s="72"/>
      <c r="U1" s="72"/>
      <c r="V1" s="72"/>
    </row>
    <row r="2" spans="1:22" ht="27" thickBot="1" x14ac:dyDescent="0.45">
      <c r="A2" s="72"/>
      <c r="B2" s="284" t="s">
        <v>485</v>
      </c>
      <c r="C2" s="285"/>
      <c r="D2" s="285"/>
      <c r="E2" s="285"/>
      <c r="F2" s="285"/>
      <c r="G2" s="286"/>
      <c r="H2" s="72"/>
      <c r="I2" s="72"/>
      <c r="J2" s="72"/>
      <c r="K2" s="72"/>
      <c r="L2" s="72"/>
      <c r="M2" s="72"/>
      <c r="N2" s="72"/>
      <c r="O2" s="72"/>
      <c r="P2" s="72"/>
      <c r="Q2" s="72"/>
      <c r="R2" s="72"/>
      <c r="S2" s="72"/>
      <c r="T2" s="72"/>
      <c r="U2" s="72"/>
      <c r="V2" s="72"/>
    </row>
    <row r="3" spans="1:22" ht="15.75" thickBot="1" x14ac:dyDescent="0.3">
      <c r="A3" s="72"/>
      <c r="B3" s="72"/>
      <c r="C3" s="72"/>
      <c r="D3" s="72"/>
      <c r="E3" s="72"/>
      <c r="F3" s="72"/>
      <c r="G3" s="72"/>
      <c r="H3" s="72"/>
      <c r="I3" s="72"/>
      <c r="J3" s="72"/>
      <c r="K3" s="72"/>
      <c r="L3" s="72"/>
      <c r="M3" s="72"/>
      <c r="N3" s="72"/>
      <c r="O3" s="72"/>
      <c r="P3" s="72"/>
      <c r="Q3" s="72"/>
      <c r="R3" s="72"/>
      <c r="S3" s="72"/>
      <c r="T3" s="72"/>
      <c r="U3" s="72"/>
      <c r="V3" s="72"/>
    </row>
    <row r="4" spans="1:22" ht="15.75" thickBot="1" x14ac:dyDescent="0.3">
      <c r="A4" s="72"/>
      <c r="B4" s="243" t="s">
        <v>592</v>
      </c>
      <c r="C4" s="245"/>
      <c r="D4" s="72"/>
      <c r="E4" s="72"/>
      <c r="F4" s="72"/>
      <c r="G4" s="72"/>
      <c r="H4" s="72"/>
      <c r="I4" s="72"/>
      <c r="J4" s="72"/>
      <c r="K4" s="72"/>
      <c r="L4" s="72"/>
      <c r="M4" s="72"/>
      <c r="N4" s="72"/>
      <c r="O4" s="72"/>
      <c r="P4" s="72"/>
      <c r="Q4" s="72"/>
      <c r="R4" s="72"/>
      <c r="S4" s="72"/>
      <c r="T4" s="72"/>
      <c r="U4" s="72"/>
      <c r="V4" s="72"/>
    </row>
    <row r="5" spans="1:22" ht="15.75" thickBot="1" x14ac:dyDescent="0.3">
      <c r="A5" s="72"/>
      <c r="B5" s="12" t="s">
        <v>590</v>
      </c>
      <c r="C5" s="77" t="s">
        <v>593</v>
      </c>
      <c r="D5" s="97" t="s">
        <v>591</v>
      </c>
      <c r="E5" s="72"/>
      <c r="F5" s="72"/>
      <c r="G5" s="72"/>
      <c r="H5" s="72"/>
      <c r="I5" s="72"/>
      <c r="J5" s="72"/>
      <c r="K5" s="72"/>
      <c r="L5" s="72"/>
      <c r="M5" s="72"/>
      <c r="N5" s="72"/>
      <c r="O5" s="72"/>
      <c r="P5" s="72"/>
      <c r="Q5" s="72"/>
      <c r="R5" s="72"/>
      <c r="S5" s="72"/>
      <c r="T5" s="72"/>
      <c r="U5" s="72"/>
      <c r="V5" s="72"/>
    </row>
    <row r="6" spans="1:22" x14ac:dyDescent="0.25">
      <c r="A6" s="72"/>
      <c r="B6" s="85" t="s">
        <v>167</v>
      </c>
      <c r="C6" s="94">
        <f>COUNTIF(D16:D60, "Pending")</f>
        <v>0</v>
      </c>
      <c r="D6" s="86">
        <f>SUM(C6/C13)</f>
        <v>0</v>
      </c>
      <c r="E6" s="72"/>
      <c r="F6" s="72"/>
      <c r="G6" s="72"/>
      <c r="H6" s="72"/>
      <c r="I6" s="72"/>
      <c r="J6" s="72"/>
      <c r="K6" s="72"/>
      <c r="L6" s="72"/>
      <c r="M6" s="72"/>
      <c r="N6" s="72"/>
      <c r="O6" s="72"/>
      <c r="P6" s="72"/>
      <c r="Q6" s="72"/>
      <c r="R6" s="72"/>
      <c r="S6" s="72"/>
      <c r="T6" s="72"/>
      <c r="U6" s="72"/>
      <c r="V6" s="72"/>
    </row>
    <row r="7" spans="1:22" x14ac:dyDescent="0.25">
      <c r="A7" s="72"/>
      <c r="B7" s="5" t="s">
        <v>168</v>
      </c>
      <c r="C7" s="95">
        <f>COUNTIF(D16:D60, "Passed")</f>
        <v>13</v>
      </c>
      <c r="D7" s="87">
        <f>SUM(C7/C13)</f>
        <v>0.8125</v>
      </c>
      <c r="E7" s="72"/>
      <c r="F7" s="72"/>
      <c r="G7" s="72"/>
      <c r="H7" s="72"/>
      <c r="I7" s="72"/>
      <c r="J7" s="72"/>
      <c r="K7" s="72"/>
      <c r="L7" s="72"/>
      <c r="M7" s="72"/>
      <c r="N7" s="72"/>
      <c r="O7" s="72"/>
      <c r="P7" s="72"/>
      <c r="Q7" s="72"/>
      <c r="R7" s="72"/>
      <c r="S7" s="72"/>
      <c r="T7" s="72"/>
      <c r="U7" s="72"/>
      <c r="V7" s="72"/>
    </row>
    <row r="8" spans="1:22" x14ac:dyDescent="0.25">
      <c r="A8" s="72"/>
      <c r="B8" s="6" t="s">
        <v>169</v>
      </c>
      <c r="C8" s="95">
        <f>COUNTIF(D16:D60, "Failed")</f>
        <v>0</v>
      </c>
      <c r="D8" s="87">
        <f>SUM(C8/C13)</f>
        <v>0</v>
      </c>
      <c r="E8" s="72"/>
      <c r="F8" s="72"/>
      <c r="G8" s="72"/>
      <c r="H8" s="72"/>
      <c r="I8" s="72"/>
      <c r="J8" s="72"/>
      <c r="K8" s="72"/>
      <c r="L8" s="72"/>
      <c r="M8" s="72"/>
      <c r="N8" s="72"/>
      <c r="O8" s="72"/>
      <c r="P8" s="72"/>
      <c r="Q8" s="72"/>
      <c r="R8" s="72"/>
      <c r="S8" s="72"/>
      <c r="T8" s="72"/>
      <c r="U8" s="72"/>
      <c r="V8" s="72"/>
    </row>
    <row r="9" spans="1:22" x14ac:dyDescent="0.25">
      <c r="A9" s="72"/>
      <c r="B9" s="7" t="s">
        <v>170</v>
      </c>
      <c r="C9" s="95">
        <f>COUNTIF(D16:D60, "Not Tested")</f>
        <v>0</v>
      </c>
      <c r="D9" s="87">
        <f>SUM(C9/C13)</f>
        <v>0</v>
      </c>
      <c r="E9" s="72"/>
      <c r="F9" s="72"/>
      <c r="G9" s="72"/>
      <c r="H9" s="72"/>
      <c r="I9" s="72"/>
      <c r="J9" s="72"/>
      <c r="K9" s="72"/>
      <c r="L9" s="72"/>
      <c r="M9" s="72"/>
      <c r="N9" s="72"/>
      <c r="O9" s="72"/>
      <c r="P9" s="72"/>
      <c r="Q9" s="72"/>
      <c r="R9" s="72"/>
      <c r="S9" s="72"/>
      <c r="T9" s="72"/>
      <c r="U9" s="72"/>
      <c r="V9" s="72"/>
    </row>
    <row r="10" spans="1:22" x14ac:dyDescent="0.25">
      <c r="A10" s="72"/>
      <c r="B10" s="8" t="s">
        <v>171</v>
      </c>
      <c r="C10" s="95">
        <f>COUNTIF(D16:D60, "Blocked")</f>
        <v>0</v>
      </c>
      <c r="D10" s="87">
        <f>SUM(C10/C13)</f>
        <v>0</v>
      </c>
      <c r="E10" s="72"/>
      <c r="F10" s="72"/>
      <c r="G10" s="72"/>
      <c r="H10" s="72"/>
      <c r="I10" s="72"/>
      <c r="J10" s="72"/>
      <c r="K10" s="72"/>
      <c r="L10" s="72"/>
      <c r="M10" s="72"/>
      <c r="N10" s="72"/>
      <c r="O10" s="72"/>
      <c r="P10" s="72"/>
      <c r="Q10" s="72"/>
      <c r="R10" s="72"/>
      <c r="S10" s="72"/>
      <c r="T10" s="72"/>
      <c r="U10" s="72"/>
      <c r="V10" s="72"/>
    </row>
    <row r="11" spans="1:22" x14ac:dyDescent="0.25">
      <c r="A11" s="72"/>
      <c r="B11" s="9" t="s">
        <v>172</v>
      </c>
      <c r="C11" s="95">
        <f>COUNTIF(D16:D60, "Not Implemented")</f>
        <v>0</v>
      </c>
      <c r="D11" s="87">
        <f>SUM(C11/C13)</f>
        <v>0</v>
      </c>
      <c r="E11" s="72"/>
      <c r="F11" s="72"/>
      <c r="G11" s="72"/>
      <c r="H11" s="72"/>
      <c r="I11" s="72"/>
      <c r="J11" s="72"/>
      <c r="K11" s="72"/>
      <c r="L11" s="72"/>
      <c r="M11" s="72"/>
      <c r="N11" s="72"/>
      <c r="O11" s="72"/>
      <c r="P11" s="72"/>
      <c r="Q11" s="72"/>
      <c r="R11" s="72"/>
      <c r="S11" s="72"/>
      <c r="T11" s="72"/>
      <c r="U11" s="72"/>
      <c r="V11" s="72"/>
    </row>
    <row r="12" spans="1:22" ht="15.75" thickBot="1" x14ac:dyDescent="0.3">
      <c r="A12" s="72"/>
      <c r="B12" s="10" t="s">
        <v>173</v>
      </c>
      <c r="C12" s="96">
        <f>COUNTIF(D16:D60, "N/A")</f>
        <v>3</v>
      </c>
      <c r="D12" s="88">
        <f>SUM(C12/C13)</f>
        <v>0.1875</v>
      </c>
      <c r="E12" s="72"/>
      <c r="F12" s="72"/>
      <c r="G12" s="72"/>
      <c r="H12" s="72"/>
      <c r="I12" s="72"/>
      <c r="J12" s="72"/>
      <c r="K12" s="72"/>
      <c r="L12" s="72"/>
      <c r="M12" s="72"/>
      <c r="N12" s="72"/>
      <c r="O12" s="72"/>
      <c r="P12" s="72"/>
      <c r="Q12" s="72"/>
      <c r="R12" s="72"/>
      <c r="S12" s="72"/>
      <c r="T12" s="72"/>
      <c r="U12" s="72"/>
      <c r="V12" s="72"/>
    </row>
    <row r="13" spans="1:22" ht="15.75" thickBot="1" x14ac:dyDescent="0.3">
      <c r="A13" s="72"/>
      <c r="B13" s="12" t="s">
        <v>594</v>
      </c>
      <c r="C13" s="93">
        <f>SUM(C6:C12)</f>
        <v>16</v>
      </c>
      <c r="D13" s="72"/>
      <c r="E13" s="72"/>
      <c r="F13" s="72"/>
      <c r="G13" s="72"/>
      <c r="H13" s="72"/>
      <c r="I13" s="72"/>
      <c r="J13" s="72"/>
      <c r="K13" s="72"/>
      <c r="L13" s="72"/>
      <c r="M13" s="72"/>
      <c r="N13" s="72"/>
      <c r="O13" s="72"/>
      <c r="P13" s="72"/>
      <c r="Q13" s="72"/>
      <c r="R13" s="72"/>
      <c r="S13" s="72"/>
      <c r="T13" s="72"/>
      <c r="U13" s="72"/>
      <c r="V13" s="72"/>
    </row>
    <row r="14" spans="1:22" ht="15.75" thickBot="1" x14ac:dyDescent="0.3">
      <c r="A14" s="72"/>
      <c r="B14" s="72"/>
      <c r="C14" s="72"/>
      <c r="D14" s="72"/>
      <c r="E14" s="72"/>
      <c r="F14" s="72"/>
      <c r="G14" s="72"/>
      <c r="H14" s="72"/>
      <c r="I14" s="72"/>
      <c r="J14" s="72"/>
      <c r="K14" s="72"/>
      <c r="L14" s="72"/>
      <c r="M14" s="72"/>
      <c r="N14" s="72"/>
      <c r="O14" s="72"/>
      <c r="P14" s="72"/>
      <c r="Q14" s="72"/>
      <c r="R14" s="72"/>
      <c r="S14" s="72"/>
      <c r="T14" s="72"/>
      <c r="U14" s="72"/>
      <c r="V14" s="72"/>
    </row>
    <row r="15" spans="1:22" ht="15.75" thickBot="1" x14ac:dyDescent="0.3">
      <c r="A15" s="72"/>
      <c r="B15" s="13" t="s">
        <v>184</v>
      </c>
      <c r="C15" s="13" t="s">
        <v>174</v>
      </c>
      <c r="D15" s="12" t="s">
        <v>166</v>
      </c>
      <c r="E15" s="12" t="s">
        <v>596</v>
      </c>
      <c r="F15" s="12" t="s">
        <v>609</v>
      </c>
      <c r="G15" s="12" t="s">
        <v>175</v>
      </c>
      <c r="H15" s="72"/>
      <c r="I15" s="72"/>
      <c r="J15" s="72"/>
      <c r="K15" s="72"/>
      <c r="L15" s="72"/>
      <c r="M15" s="72"/>
      <c r="N15" s="72"/>
      <c r="O15" s="72"/>
      <c r="P15" s="72"/>
      <c r="Q15" s="72"/>
      <c r="R15" s="72"/>
      <c r="S15" s="72"/>
      <c r="T15" s="72"/>
      <c r="U15" s="72"/>
      <c r="V15" s="72"/>
    </row>
    <row r="16" spans="1:22" ht="15.75" thickBot="1" x14ac:dyDescent="0.3">
      <c r="A16" s="72"/>
      <c r="B16" s="15" t="s">
        <v>546</v>
      </c>
      <c r="C16" s="16"/>
      <c r="D16" s="16"/>
      <c r="E16" s="16"/>
      <c r="F16" s="16"/>
      <c r="G16" s="17"/>
      <c r="H16" s="72"/>
      <c r="I16" s="72"/>
      <c r="J16" s="72"/>
      <c r="K16" s="72"/>
      <c r="L16" s="72"/>
      <c r="M16" s="72"/>
      <c r="N16" s="72"/>
      <c r="O16" s="72"/>
      <c r="P16" s="72"/>
      <c r="Q16" s="72"/>
      <c r="R16" s="72"/>
      <c r="S16" s="72"/>
      <c r="T16" s="72"/>
      <c r="U16" s="72"/>
      <c r="V16" s="72"/>
    </row>
    <row r="17" spans="1:22" x14ac:dyDescent="0.25">
      <c r="A17" s="72"/>
      <c r="B17" s="48" t="s">
        <v>191</v>
      </c>
      <c r="C17" s="47" t="s">
        <v>14</v>
      </c>
      <c r="D17" s="51" t="s">
        <v>168</v>
      </c>
      <c r="E17" s="115"/>
      <c r="F17" s="115"/>
      <c r="G17" s="49"/>
      <c r="H17" s="72"/>
      <c r="I17" s="72"/>
      <c r="J17" s="72"/>
      <c r="K17" s="72"/>
      <c r="L17" s="72"/>
      <c r="M17" s="72"/>
      <c r="N17" s="72"/>
      <c r="O17" s="72"/>
      <c r="P17" s="72"/>
      <c r="Q17" s="72"/>
      <c r="R17" s="72"/>
      <c r="S17" s="72"/>
      <c r="T17" s="72"/>
      <c r="U17" s="72"/>
      <c r="V17" s="72"/>
    </row>
    <row r="18" spans="1:22" x14ac:dyDescent="0.25">
      <c r="A18" s="72"/>
      <c r="B18" s="39" t="s">
        <v>191</v>
      </c>
      <c r="C18" s="33" t="s">
        <v>15</v>
      </c>
      <c r="D18" s="51" t="s">
        <v>168</v>
      </c>
      <c r="E18" s="115"/>
      <c r="F18" s="115"/>
      <c r="G18" s="40"/>
      <c r="H18" s="72"/>
      <c r="I18" s="72"/>
      <c r="J18" s="72"/>
      <c r="K18" s="72"/>
      <c r="L18" s="72"/>
      <c r="M18" s="72"/>
      <c r="N18" s="72"/>
      <c r="O18" s="72"/>
      <c r="P18" s="72"/>
      <c r="Q18" s="72"/>
      <c r="R18" s="72"/>
      <c r="S18" s="72"/>
      <c r="T18" s="72"/>
      <c r="U18" s="72"/>
      <c r="V18" s="72"/>
    </row>
    <row r="19" spans="1:22" x14ac:dyDescent="0.25">
      <c r="A19" s="72"/>
      <c r="B19" s="39" t="s">
        <v>191</v>
      </c>
      <c r="C19" s="33" t="s">
        <v>16</v>
      </c>
      <c r="D19" s="51" t="s">
        <v>168</v>
      </c>
      <c r="E19" s="115"/>
      <c r="F19" s="115"/>
      <c r="G19" s="40"/>
      <c r="H19" s="72"/>
      <c r="I19" s="72"/>
      <c r="J19" s="72"/>
      <c r="K19" s="72"/>
      <c r="L19" s="72"/>
      <c r="M19" s="72"/>
      <c r="N19" s="72"/>
      <c r="O19" s="72"/>
      <c r="P19" s="72"/>
      <c r="Q19" s="72"/>
      <c r="R19" s="72"/>
      <c r="S19" s="72"/>
      <c r="T19" s="72"/>
      <c r="U19" s="72"/>
      <c r="V19" s="72"/>
    </row>
    <row r="20" spans="1:22" x14ac:dyDescent="0.25">
      <c r="A20" s="72"/>
      <c r="B20" s="39" t="s">
        <v>191</v>
      </c>
      <c r="C20" s="33" t="s">
        <v>17</v>
      </c>
      <c r="D20" s="51" t="s">
        <v>168</v>
      </c>
      <c r="E20" s="115"/>
      <c r="F20" s="115"/>
      <c r="G20" s="40"/>
      <c r="H20" s="72"/>
      <c r="I20" s="72"/>
      <c r="J20" s="72"/>
      <c r="K20" s="72"/>
      <c r="L20" s="72"/>
      <c r="M20" s="72"/>
      <c r="N20" s="72"/>
      <c r="O20" s="72"/>
      <c r="P20" s="72"/>
      <c r="Q20" s="72"/>
      <c r="R20" s="72"/>
      <c r="S20" s="72"/>
      <c r="T20" s="72"/>
      <c r="U20" s="72"/>
      <c r="V20" s="72"/>
    </row>
    <row r="21" spans="1:22" ht="15.75" thickBot="1" x14ac:dyDescent="0.3">
      <c r="A21" s="72"/>
      <c r="B21" s="39" t="s">
        <v>191</v>
      </c>
      <c r="C21" s="33" t="s">
        <v>18</v>
      </c>
      <c r="D21" s="51" t="s">
        <v>168</v>
      </c>
      <c r="E21" s="115"/>
      <c r="F21" s="115"/>
      <c r="G21" s="40"/>
      <c r="H21" s="72"/>
      <c r="I21" s="72"/>
      <c r="J21" s="72"/>
      <c r="K21" s="72"/>
      <c r="L21" s="72"/>
      <c r="M21" s="72"/>
      <c r="N21" s="72"/>
      <c r="O21" s="72"/>
      <c r="P21" s="72"/>
      <c r="Q21" s="72"/>
      <c r="R21" s="72"/>
      <c r="S21" s="72"/>
      <c r="T21" s="72"/>
      <c r="U21" s="72"/>
      <c r="V21" s="72"/>
    </row>
    <row r="22" spans="1:22" ht="15.75" thickBot="1" x14ac:dyDescent="0.3">
      <c r="A22" s="72"/>
      <c r="B22" s="15" t="s">
        <v>545</v>
      </c>
      <c r="C22" s="16"/>
      <c r="D22" s="16"/>
      <c r="E22" s="16"/>
      <c r="F22" s="16"/>
      <c r="G22" s="17"/>
      <c r="H22" s="72"/>
      <c r="I22" s="72"/>
      <c r="J22" s="72"/>
      <c r="K22" s="72"/>
      <c r="L22" s="72"/>
      <c r="M22" s="72"/>
      <c r="N22" s="72"/>
      <c r="O22" s="72"/>
      <c r="P22" s="72"/>
      <c r="Q22" s="72"/>
      <c r="R22" s="72"/>
      <c r="S22" s="72"/>
      <c r="T22" s="72"/>
      <c r="U22" s="72"/>
      <c r="V22" s="72"/>
    </row>
    <row r="23" spans="1:22" x14ac:dyDescent="0.25">
      <c r="A23" s="72"/>
      <c r="B23" s="48" t="s">
        <v>192</v>
      </c>
      <c r="C23" s="47" t="s">
        <v>19</v>
      </c>
      <c r="D23" s="51" t="s">
        <v>168</v>
      </c>
      <c r="E23" s="115"/>
      <c r="F23" s="115"/>
      <c r="G23" s="49"/>
      <c r="H23" s="72"/>
      <c r="I23" s="72"/>
      <c r="J23" s="72"/>
      <c r="K23" s="72"/>
      <c r="L23" s="72"/>
      <c r="M23" s="72"/>
      <c r="N23" s="72"/>
      <c r="O23" s="72"/>
      <c r="P23" s="72"/>
      <c r="Q23" s="72"/>
      <c r="R23" s="72"/>
      <c r="S23" s="72"/>
      <c r="T23" s="72"/>
      <c r="U23" s="72"/>
      <c r="V23" s="72"/>
    </row>
    <row r="24" spans="1:22" x14ac:dyDescent="0.25">
      <c r="A24" s="72"/>
      <c r="B24" s="39" t="s">
        <v>192</v>
      </c>
      <c r="C24" s="33" t="s">
        <v>20</v>
      </c>
      <c r="D24" s="51" t="s">
        <v>168</v>
      </c>
      <c r="E24" s="115"/>
      <c r="F24" s="115"/>
      <c r="G24" s="40"/>
      <c r="H24" s="72"/>
      <c r="I24" s="72"/>
      <c r="J24" s="72"/>
      <c r="K24" s="72"/>
      <c r="L24" s="72"/>
      <c r="M24" s="72"/>
      <c r="N24" s="72"/>
      <c r="O24" s="72"/>
      <c r="P24" s="72"/>
      <c r="Q24" s="72"/>
      <c r="R24" s="72"/>
      <c r="S24" s="72"/>
      <c r="T24" s="72"/>
      <c r="U24" s="72"/>
      <c r="V24" s="72"/>
    </row>
    <row r="25" spans="1:22" x14ac:dyDescent="0.25">
      <c r="A25" s="72"/>
      <c r="B25" s="39" t="s">
        <v>192</v>
      </c>
      <c r="C25" s="33" t="s">
        <v>21</v>
      </c>
      <c r="D25" s="51" t="s">
        <v>168</v>
      </c>
      <c r="E25" s="115"/>
      <c r="F25" s="115"/>
      <c r="G25" s="40"/>
      <c r="H25" s="72"/>
      <c r="I25" s="72"/>
      <c r="J25" s="72"/>
      <c r="K25" s="72"/>
      <c r="L25" s="72"/>
      <c r="M25" s="72"/>
      <c r="N25" s="72"/>
      <c r="O25" s="72"/>
      <c r="P25" s="72"/>
      <c r="Q25" s="72"/>
      <c r="R25" s="72"/>
      <c r="S25" s="72"/>
      <c r="T25" s="72"/>
      <c r="U25" s="72"/>
      <c r="V25" s="72"/>
    </row>
    <row r="26" spans="1:22" ht="15.75" thickBot="1" x14ac:dyDescent="0.3">
      <c r="A26" s="72"/>
      <c r="B26" s="39" t="s">
        <v>192</v>
      </c>
      <c r="C26" s="33" t="s">
        <v>22</v>
      </c>
      <c r="D26" s="51" t="s">
        <v>168</v>
      </c>
      <c r="E26" s="115"/>
      <c r="F26" s="115"/>
      <c r="G26" s="40"/>
      <c r="H26" s="72"/>
      <c r="I26" s="72"/>
      <c r="J26" s="72"/>
      <c r="K26" s="72"/>
      <c r="L26" s="72"/>
      <c r="M26" s="72"/>
      <c r="N26" s="72"/>
      <c r="O26" s="72"/>
      <c r="P26" s="72"/>
      <c r="Q26" s="72"/>
      <c r="R26" s="72"/>
      <c r="S26" s="72"/>
      <c r="T26" s="72"/>
      <c r="U26" s="72"/>
      <c r="V26" s="72"/>
    </row>
    <row r="27" spans="1:22" ht="15.75" thickBot="1" x14ac:dyDescent="0.3">
      <c r="A27" s="72"/>
      <c r="B27" s="15" t="s">
        <v>544</v>
      </c>
      <c r="C27" s="16"/>
      <c r="D27" s="16"/>
      <c r="E27" s="16"/>
      <c r="F27" s="16"/>
      <c r="G27" s="17"/>
      <c r="H27" s="72"/>
      <c r="I27" s="72"/>
      <c r="J27" s="72"/>
      <c r="K27" s="72"/>
      <c r="L27" s="72"/>
      <c r="M27" s="72"/>
      <c r="N27" s="72"/>
      <c r="O27" s="72"/>
      <c r="P27" s="72"/>
      <c r="Q27" s="72"/>
      <c r="R27" s="72"/>
      <c r="S27" s="72"/>
      <c r="T27" s="72"/>
      <c r="U27" s="72"/>
      <c r="V27" s="72"/>
    </row>
    <row r="28" spans="1:22" x14ac:dyDescent="0.25">
      <c r="A28" s="72"/>
      <c r="B28" s="48" t="s">
        <v>193</v>
      </c>
      <c r="C28" s="47" t="s">
        <v>23</v>
      </c>
      <c r="D28" s="51" t="s">
        <v>173</v>
      </c>
      <c r="E28" s="115"/>
      <c r="F28" s="115"/>
      <c r="G28" s="49" t="s">
        <v>542</v>
      </c>
      <c r="H28" s="72"/>
      <c r="I28" s="72"/>
      <c r="J28" s="72"/>
      <c r="K28" s="72"/>
      <c r="L28" s="72"/>
      <c r="M28" s="72"/>
      <c r="N28" s="72"/>
      <c r="O28" s="72"/>
      <c r="P28" s="72"/>
      <c r="Q28" s="72"/>
      <c r="R28" s="72"/>
      <c r="S28" s="72"/>
      <c r="T28" s="72"/>
      <c r="U28" s="72"/>
      <c r="V28" s="72"/>
    </row>
    <row r="29" spans="1:22" x14ac:dyDescent="0.25">
      <c r="A29" s="72"/>
      <c r="B29" s="39" t="s">
        <v>193</v>
      </c>
      <c r="C29" s="33" t="s">
        <v>24</v>
      </c>
      <c r="D29" s="51" t="s">
        <v>168</v>
      </c>
      <c r="E29" s="115"/>
      <c r="F29" s="115"/>
      <c r="G29" s="40"/>
      <c r="H29" s="72"/>
      <c r="I29" s="72"/>
      <c r="J29" s="72"/>
      <c r="K29" s="72"/>
      <c r="L29" s="72"/>
      <c r="M29" s="72"/>
      <c r="N29" s="72"/>
      <c r="O29" s="72"/>
      <c r="P29" s="72"/>
      <c r="Q29" s="72"/>
      <c r="R29" s="72"/>
      <c r="S29" s="72"/>
      <c r="T29" s="72"/>
      <c r="U29" s="72"/>
      <c r="V29" s="72"/>
    </row>
    <row r="30" spans="1:22" x14ac:dyDescent="0.25">
      <c r="A30" s="72"/>
      <c r="B30" s="39" t="s">
        <v>193</v>
      </c>
      <c r="C30" s="33" t="s">
        <v>25</v>
      </c>
      <c r="D30" s="51" t="s">
        <v>168</v>
      </c>
      <c r="E30" s="115"/>
      <c r="F30" s="115"/>
      <c r="G30" s="40"/>
      <c r="H30" s="72"/>
      <c r="I30" s="72"/>
      <c r="J30" s="72"/>
      <c r="K30" s="72"/>
      <c r="L30" s="72"/>
      <c r="M30" s="72"/>
      <c r="N30" s="72"/>
      <c r="O30" s="72"/>
      <c r="P30" s="72"/>
      <c r="Q30" s="72"/>
      <c r="R30" s="72"/>
      <c r="S30" s="72"/>
      <c r="T30" s="72"/>
      <c r="U30" s="72"/>
      <c r="V30" s="72"/>
    </row>
    <row r="31" spans="1:22" ht="15.75" thickBot="1" x14ac:dyDescent="0.3">
      <c r="A31" s="72"/>
      <c r="B31" s="39" t="s">
        <v>193</v>
      </c>
      <c r="C31" s="33" t="s">
        <v>26</v>
      </c>
      <c r="D31" s="51" t="s">
        <v>168</v>
      </c>
      <c r="E31" s="115"/>
      <c r="F31" s="115"/>
      <c r="G31" s="40"/>
      <c r="H31" s="72"/>
      <c r="I31" s="72"/>
      <c r="J31" s="72"/>
      <c r="K31" s="72"/>
      <c r="L31" s="72"/>
      <c r="M31" s="72"/>
      <c r="N31" s="72"/>
      <c r="O31" s="72"/>
      <c r="P31" s="72"/>
      <c r="Q31" s="72"/>
      <c r="R31" s="72"/>
      <c r="S31" s="72"/>
      <c r="T31" s="72"/>
      <c r="U31" s="72"/>
      <c r="V31" s="72"/>
    </row>
    <row r="32" spans="1:22" ht="15.75" thickBot="1" x14ac:dyDescent="0.3">
      <c r="A32" s="72"/>
      <c r="B32" s="15" t="s">
        <v>543</v>
      </c>
      <c r="C32" s="16"/>
      <c r="D32" s="16"/>
      <c r="E32" s="16"/>
      <c r="F32" s="16"/>
      <c r="G32" s="17"/>
      <c r="H32" s="72"/>
      <c r="I32" s="72"/>
      <c r="J32" s="72"/>
      <c r="K32" s="72"/>
      <c r="L32" s="72"/>
      <c r="M32" s="72"/>
      <c r="N32" s="72"/>
      <c r="O32" s="72"/>
      <c r="P32" s="72"/>
      <c r="Q32" s="72"/>
      <c r="R32" s="72"/>
      <c r="S32" s="72"/>
      <c r="T32" s="72"/>
      <c r="U32" s="72"/>
      <c r="V32" s="72"/>
    </row>
    <row r="33" spans="1:22" x14ac:dyDescent="0.25">
      <c r="A33" s="72"/>
      <c r="B33" s="48" t="s">
        <v>194</v>
      </c>
      <c r="C33" s="47" t="s">
        <v>27</v>
      </c>
      <c r="D33" s="51" t="s">
        <v>173</v>
      </c>
      <c r="E33" s="115"/>
      <c r="F33" s="115"/>
      <c r="G33" s="49" t="s">
        <v>541</v>
      </c>
      <c r="H33" s="72"/>
      <c r="I33" s="72"/>
      <c r="J33" s="72"/>
      <c r="K33" s="72"/>
      <c r="L33" s="72"/>
      <c r="M33" s="72"/>
      <c r="N33" s="72"/>
      <c r="O33" s="72"/>
      <c r="P33" s="72"/>
      <c r="Q33" s="72"/>
      <c r="R33" s="72"/>
      <c r="S33" s="72"/>
      <c r="T33" s="72"/>
      <c r="U33" s="72"/>
      <c r="V33" s="72"/>
    </row>
    <row r="34" spans="1:22" x14ac:dyDescent="0.25">
      <c r="A34" s="72"/>
      <c r="B34" s="39" t="s">
        <v>194</v>
      </c>
      <c r="C34" s="33" t="s">
        <v>28</v>
      </c>
      <c r="D34" s="50" t="s">
        <v>173</v>
      </c>
      <c r="E34" s="118"/>
      <c r="F34" s="118"/>
      <c r="G34" s="40" t="s">
        <v>542</v>
      </c>
      <c r="H34" s="72"/>
      <c r="I34" s="72"/>
      <c r="J34" s="72"/>
      <c r="K34" s="72"/>
      <c r="L34" s="72"/>
      <c r="M34" s="72"/>
      <c r="N34" s="72"/>
      <c r="O34" s="72"/>
      <c r="P34" s="72"/>
      <c r="Q34" s="72"/>
      <c r="R34" s="72"/>
      <c r="S34" s="72"/>
      <c r="T34" s="72"/>
      <c r="U34" s="72"/>
      <c r="V34" s="72"/>
    </row>
    <row r="35" spans="1:22" ht="15.75" thickBot="1" x14ac:dyDescent="0.3">
      <c r="A35" s="72"/>
      <c r="B35" s="41" t="s">
        <v>194</v>
      </c>
      <c r="C35" s="45" t="s">
        <v>29</v>
      </c>
      <c r="D35" s="51" t="s">
        <v>168</v>
      </c>
      <c r="E35" s="117"/>
      <c r="F35" s="117"/>
      <c r="G35" s="43"/>
      <c r="H35" s="72"/>
      <c r="I35" s="72"/>
      <c r="J35" s="72"/>
      <c r="K35" s="72"/>
      <c r="L35" s="72"/>
      <c r="M35" s="72"/>
      <c r="N35" s="72"/>
      <c r="O35" s="72"/>
      <c r="P35" s="72"/>
      <c r="Q35" s="72"/>
      <c r="R35" s="72"/>
      <c r="S35" s="72"/>
      <c r="T35" s="72"/>
      <c r="U35" s="72"/>
      <c r="V35" s="72"/>
    </row>
    <row r="36" spans="1:22" x14ac:dyDescent="0.25">
      <c r="A36" s="72"/>
      <c r="B36" s="72"/>
      <c r="C36" s="72"/>
      <c r="D36" s="72"/>
      <c r="E36" s="72"/>
      <c r="F36" s="72"/>
      <c r="G36" s="72"/>
      <c r="H36" s="72"/>
      <c r="I36" s="72"/>
      <c r="J36" s="72"/>
      <c r="K36" s="72"/>
      <c r="L36" s="72"/>
      <c r="M36" s="72"/>
      <c r="N36" s="72"/>
      <c r="O36" s="72"/>
      <c r="P36" s="72"/>
      <c r="Q36" s="72"/>
      <c r="R36" s="72"/>
      <c r="S36" s="72"/>
      <c r="T36" s="72"/>
      <c r="U36" s="72"/>
      <c r="V36" s="72"/>
    </row>
    <row r="37" spans="1:22" x14ac:dyDescent="0.25">
      <c r="A37" s="72"/>
      <c r="B37" s="72"/>
      <c r="C37" s="72"/>
      <c r="D37" s="72"/>
      <c r="E37" s="72"/>
      <c r="F37" s="72"/>
      <c r="G37" s="72"/>
      <c r="H37" s="72"/>
      <c r="I37" s="72"/>
      <c r="J37" s="72"/>
      <c r="K37" s="72"/>
      <c r="L37" s="72"/>
      <c r="M37" s="72"/>
      <c r="N37" s="72"/>
      <c r="O37" s="72"/>
      <c r="P37" s="72"/>
      <c r="Q37" s="72"/>
      <c r="R37" s="72"/>
      <c r="S37" s="72"/>
      <c r="T37" s="72"/>
      <c r="U37" s="72"/>
      <c r="V37" s="72"/>
    </row>
    <row r="38" spans="1:22" x14ac:dyDescent="0.25">
      <c r="A38" s="72"/>
      <c r="B38" s="72"/>
      <c r="C38" s="72"/>
      <c r="D38" s="72"/>
      <c r="E38" s="72"/>
      <c r="F38" s="72"/>
      <c r="G38" s="72"/>
      <c r="H38" s="72"/>
      <c r="I38" s="72"/>
      <c r="J38" s="72"/>
      <c r="K38" s="72"/>
      <c r="L38" s="72"/>
      <c r="M38" s="72"/>
      <c r="N38" s="72"/>
      <c r="O38" s="72"/>
      <c r="P38" s="72"/>
      <c r="Q38" s="72"/>
      <c r="R38" s="72"/>
      <c r="S38" s="72"/>
      <c r="T38" s="72"/>
      <c r="U38" s="72"/>
      <c r="V38" s="72"/>
    </row>
    <row r="39" spans="1:22" x14ac:dyDescent="0.25">
      <c r="A39" s="72"/>
      <c r="B39" s="72"/>
      <c r="C39" s="72"/>
      <c r="D39" s="72"/>
      <c r="E39" s="72"/>
      <c r="F39" s="72"/>
      <c r="G39" s="72"/>
      <c r="H39" s="72"/>
      <c r="I39" s="72"/>
      <c r="J39" s="72"/>
      <c r="K39" s="72"/>
      <c r="L39" s="72"/>
      <c r="M39" s="72"/>
      <c r="N39" s="72"/>
      <c r="O39" s="72"/>
      <c r="P39" s="72"/>
      <c r="Q39" s="72"/>
      <c r="R39" s="72"/>
      <c r="S39" s="72"/>
      <c r="T39" s="72"/>
      <c r="U39" s="72"/>
      <c r="V39" s="72"/>
    </row>
    <row r="40" spans="1:22" x14ac:dyDescent="0.25">
      <c r="A40" s="72"/>
      <c r="B40" s="72"/>
      <c r="C40" s="72"/>
      <c r="D40" s="72"/>
      <c r="E40" s="72"/>
      <c r="F40" s="72"/>
      <c r="G40" s="72"/>
      <c r="H40" s="72"/>
      <c r="I40" s="72"/>
      <c r="J40" s="72"/>
      <c r="K40" s="72"/>
      <c r="L40" s="72"/>
      <c r="M40" s="72"/>
      <c r="N40" s="72"/>
      <c r="O40" s="72"/>
      <c r="P40" s="72"/>
      <c r="Q40" s="72"/>
      <c r="R40" s="72"/>
      <c r="S40" s="72"/>
      <c r="T40" s="72"/>
      <c r="U40" s="72"/>
      <c r="V40" s="72"/>
    </row>
    <row r="41" spans="1:22" x14ac:dyDescent="0.25">
      <c r="A41" s="72"/>
      <c r="B41" s="72"/>
      <c r="C41" s="72"/>
      <c r="D41" s="72"/>
      <c r="E41" s="72"/>
      <c r="F41" s="72"/>
      <c r="G41" s="72"/>
      <c r="H41" s="72"/>
      <c r="I41" s="72"/>
      <c r="J41" s="72"/>
      <c r="K41" s="72"/>
      <c r="L41" s="72"/>
      <c r="M41" s="72"/>
      <c r="N41" s="72"/>
      <c r="O41" s="72"/>
      <c r="P41" s="72"/>
      <c r="Q41" s="72"/>
      <c r="R41" s="72"/>
      <c r="S41" s="72"/>
      <c r="T41" s="72"/>
      <c r="U41" s="72"/>
      <c r="V41" s="72"/>
    </row>
    <row r="42" spans="1:22" x14ac:dyDescent="0.25">
      <c r="A42" s="72"/>
      <c r="B42" s="72"/>
      <c r="C42" s="72"/>
      <c r="D42" s="72"/>
      <c r="E42" s="72"/>
      <c r="F42" s="72"/>
      <c r="G42" s="72"/>
      <c r="H42" s="72"/>
      <c r="I42" s="72"/>
      <c r="J42" s="72"/>
      <c r="K42" s="72"/>
      <c r="L42" s="72"/>
      <c r="M42" s="72"/>
      <c r="N42" s="72"/>
      <c r="O42" s="72"/>
      <c r="P42" s="72"/>
      <c r="Q42" s="72"/>
      <c r="R42" s="72"/>
      <c r="S42" s="72"/>
      <c r="T42" s="72"/>
      <c r="U42" s="72"/>
      <c r="V42" s="72"/>
    </row>
    <row r="43" spans="1:22" x14ac:dyDescent="0.25">
      <c r="A43" s="72"/>
      <c r="B43" s="72"/>
      <c r="C43" s="72"/>
      <c r="D43" s="72"/>
      <c r="E43" s="72"/>
      <c r="F43" s="72"/>
      <c r="G43" s="72"/>
      <c r="H43" s="72"/>
      <c r="I43" s="72"/>
      <c r="J43" s="72"/>
      <c r="K43" s="72"/>
      <c r="L43" s="72"/>
      <c r="M43" s="72"/>
      <c r="N43" s="72"/>
      <c r="O43" s="72"/>
      <c r="P43" s="72"/>
      <c r="Q43" s="72"/>
      <c r="R43" s="72"/>
      <c r="S43" s="72"/>
      <c r="T43" s="72"/>
      <c r="U43" s="72"/>
      <c r="V43" s="72"/>
    </row>
    <row r="44" spans="1:22" x14ac:dyDescent="0.25">
      <c r="A44" s="72"/>
      <c r="B44" s="72"/>
      <c r="C44" s="72"/>
      <c r="D44" s="72"/>
      <c r="E44" s="72"/>
      <c r="F44" s="72"/>
      <c r="G44" s="72"/>
      <c r="H44" s="72"/>
      <c r="I44" s="72"/>
      <c r="J44" s="72"/>
      <c r="K44" s="72"/>
      <c r="L44" s="72"/>
      <c r="M44" s="72"/>
      <c r="N44" s="72"/>
      <c r="O44" s="72"/>
      <c r="P44" s="72"/>
      <c r="Q44" s="72"/>
      <c r="R44" s="72"/>
      <c r="S44" s="72"/>
      <c r="T44" s="72"/>
      <c r="U44" s="72"/>
      <c r="V44" s="72"/>
    </row>
    <row r="45" spans="1:22" x14ac:dyDescent="0.25">
      <c r="A45" s="72"/>
      <c r="B45" s="72"/>
      <c r="C45" s="72"/>
      <c r="D45" s="72"/>
      <c r="E45" s="72"/>
      <c r="F45" s="72"/>
      <c r="G45" s="72"/>
      <c r="H45" s="72"/>
      <c r="I45" s="72"/>
      <c r="J45" s="72"/>
      <c r="K45" s="72"/>
      <c r="L45" s="72"/>
      <c r="M45" s="72"/>
      <c r="N45" s="72"/>
      <c r="O45" s="72"/>
      <c r="P45" s="72"/>
      <c r="Q45" s="72"/>
      <c r="R45" s="72"/>
      <c r="S45" s="72"/>
      <c r="T45" s="72"/>
      <c r="U45" s="72"/>
      <c r="V45" s="72"/>
    </row>
    <row r="46" spans="1:22" x14ac:dyDescent="0.25">
      <c r="A46" s="72"/>
      <c r="B46" s="72"/>
      <c r="C46" s="72"/>
      <c r="D46" s="72"/>
      <c r="E46" s="72"/>
      <c r="F46" s="72"/>
      <c r="G46" s="72"/>
      <c r="H46" s="72"/>
      <c r="I46" s="72"/>
      <c r="J46" s="72"/>
      <c r="K46" s="72"/>
      <c r="L46" s="72"/>
      <c r="M46" s="72"/>
      <c r="N46" s="72"/>
      <c r="O46" s="72"/>
      <c r="P46" s="72"/>
      <c r="Q46" s="72"/>
      <c r="R46" s="72"/>
      <c r="S46" s="72"/>
      <c r="T46" s="72"/>
      <c r="U46" s="72"/>
      <c r="V46" s="72"/>
    </row>
    <row r="47" spans="1:22" x14ac:dyDescent="0.25">
      <c r="A47" s="72"/>
      <c r="B47" s="72"/>
      <c r="C47" s="72"/>
      <c r="D47" s="72"/>
      <c r="E47" s="72"/>
      <c r="F47" s="72"/>
      <c r="G47" s="72"/>
      <c r="H47" s="72"/>
      <c r="I47" s="72"/>
      <c r="J47" s="72"/>
      <c r="K47" s="72"/>
      <c r="L47" s="72"/>
      <c r="M47" s="72"/>
      <c r="N47" s="72"/>
      <c r="O47" s="72"/>
      <c r="P47" s="72"/>
      <c r="Q47" s="72"/>
      <c r="R47" s="72"/>
      <c r="S47" s="72"/>
      <c r="T47" s="72"/>
      <c r="U47" s="72"/>
      <c r="V47" s="72"/>
    </row>
    <row r="48" spans="1:22" x14ac:dyDescent="0.25">
      <c r="A48" s="72"/>
      <c r="B48" s="72"/>
      <c r="C48" s="72"/>
      <c r="D48" s="72"/>
      <c r="E48" s="72"/>
      <c r="F48" s="72"/>
      <c r="G48" s="72"/>
      <c r="H48" s="72"/>
      <c r="I48" s="72"/>
      <c r="J48" s="72"/>
      <c r="K48" s="72"/>
      <c r="L48" s="72"/>
      <c r="M48" s="72"/>
      <c r="N48" s="72"/>
      <c r="O48" s="72"/>
      <c r="P48" s="72"/>
      <c r="Q48" s="72"/>
      <c r="R48" s="72"/>
      <c r="S48" s="72"/>
      <c r="T48" s="72"/>
      <c r="U48" s="72"/>
      <c r="V48" s="72"/>
    </row>
    <row r="49" spans="1:22" x14ac:dyDescent="0.25">
      <c r="A49" s="72"/>
      <c r="B49" s="72"/>
      <c r="C49" s="72"/>
      <c r="D49" s="72"/>
      <c r="E49" s="72"/>
      <c r="F49" s="72"/>
      <c r="G49" s="72"/>
      <c r="H49" s="72"/>
      <c r="I49" s="72"/>
      <c r="J49" s="72"/>
      <c r="K49" s="72"/>
      <c r="L49" s="72"/>
      <c r="M49" s="72"/>
      <c r="N49" s="72"/>
      <c r="O49" s="72"/>
      <c r="P49" s="72"/>
      <c r="Q49" s="72"/>
      <c r="R49" s="72"/>
      <c r="S49" s="72"/>
      <c r="T49" s="72"/>
      <c r="U49" s="72"/>
      <c r="V49" s="72"/>
    </row>
    <row r="50" spans="1:22" x14ac:dyDescent="0.25">
      <c r="A50" s="72"/>
      <c r="B50" s="72"/>
      <c r="C50" s="72"/>
      <c r="D50" s="72"/>
      <c r="E50" s="72"/>
      <c r="F50" s="72"/>
      <c r="G50" s="72"/>
      <c r="H50" s="72"/>
      <c r="I50" s="72"/>
      <c r="J50" s="72"/>
      <c r="K50" s="72"/>
      <c r="L50" s="72"/>
      <c r="M50" s="72"/>
      <c r="N50" s="72"/>
      <c r="O50" s="72"/>
      <c r="P50" s="72"/>
      <c r="Q50" s="72"/>
      <c r="R50" s="72"/>
      <c r="S50" s="72"/>
      <c r="T50" s="72"/>
      <c r="U50" s="72"/>
      <c r="V50" s="72"/>
    </row>
    <row r="51" spans="1:22" x14ac:dyDescent="0.25">
      <c r="A51" s="72"/>
      <c r="B51" s="72"/>
      <c r="C51" s="72"/>
      <c r="D51" s="72"/>
      <c r="E51" s="72"/>
      <c r="F51" s="72"/>
      <c r="G51" s="72"/>
      <c r="H51" s="72"/>
      <c r="I51" s="72"/>
      <c r="J51" s="72"/>
      <c r="K51" s="72"/>
      <c r="L51" s="72"/>
      <c r="M51" s="72"/>
      <c r="N51" s="72"/>
      <c r="O51" s="72"/>
      <c r="P51" s="72"/>
      <c r="Q51" s="72"/>
      <c r="R51" s="72"/>
      <c r="S51" s="72"/>
      <c r="T51" s="72"/>
      <c r="U51" s="72"/>
      <c r="V51" s="72"/>
    </row>
    <row r="52" spans="1:22" x14ac:dyDescent="0.25">
      <c r="A52" s="72"/>
      <c r="B52" s="72"/>
      <c r="C52" s="72"/>
      <c r="D52" s="72"/>
      <c r="E52" s="72"/>
      <c r="F52" s="72"/>
      <c r="G52" s="72"/>
      <c r="H52" s="72"/>
      <c r="I52" s="72"/>
      <c r="J52" s="72"/>
      <c r="K52" s="72"/>
      <c r="L52" s="72"/>
      <c r="M52" s="72"/>
      <c r="N52" s="72"/>
      <c r="O52" s="72"/>
      <c r="P52" s="72"/>
      <c r="Q52" s="72"/>
      <c r="R52" s="72"/>
      <c r="S52" s="72"/>
      <c r="T52" s="72"/>
      <c r="U52" s="72"/>
      <c r="V52" s="72"/>
    </row>
    <row r="53" spans="1:22" x14ac:dyDescent="0.25">
      <c r="A53" s="72"/>
      <c r="B53" s="72"/>
      <c r="C53" s="72"/>
      <c r="D53" s="72"/>
      <c r="E53" s="72"/>
      <c r="F53" s="72"/>
      <c r="G53" s="72"/>
      <c r="H53" s="72"/>
      <c r="I53" s="72"/>
      <c r="J53" s="72"/>
      <c r="K53" s="72"/>
      <c r="L53" s="72"/>
      <c r="M53" s="72"/>
      <c r="N53" s="72"/>
      <c r="O53" s="72"/>
      <c r="P53" s="72"/>
      <c r="Q53" s="72"/>
      <c r="R53" s="72"/>
      <c r="S53" s="72"/>
      <c r="T53" s="72"/>
      <c r="U53" s="72"/>
      <c r="V53" s="72"/>
    </row>
    <row r="54" spans="1:22" x14ac:dyDescent="0.25">
      <c r="A54" s="72"/>
      <c r="B54" s="72"/>
      <c r="C54" s="72"/>
      <c r="D54" s="72"/>
      <c r="E54" s="72"/>
      <c r="F54" s="72"/>
      <c r="G54" s="72"/>
      <c r="H54" s="72"/>
      <c r="I54" s="72"/>
      <c r="J54" s="72"/>
      <c r="K54" s="72"/>
      <c r="L54" s="72"/>
      <c r="M54" s="72"/>
      <c r="N54" s="72"/>
      <c r="O54" s="72"/>
      <c r="P54" s="72"/>
      <c r="Q54" s="72"/>
      <c r="R54" s="72"/>
      <c r="S54" s="72"/>
      <c r="T54" s="72"/>
      <c r="U54" s="72"/>
      <c r="V54" s="72"/>
    </row>
    <row r="55" spans="1:22" x14ac:dyDescent="0.25">
      <c r="A55" s="72"/>
      <c r="B55" s="72"/>
      <c r="C55" s="72"/>
      <c r="D55" s="72"/>
      <c r="E55" s="72"/>
      <c r="F55" s="72"/>
      <c r="G55" s="72"/>
      <c r="H55" s="72"/>
      <c r="I55" s="72"/>
      <c r="J55" s="72"/>
      <c r="K55" s="72"/>
      <c r="L55" s="72"/>
      <c r="M55" s="72"/>
      <c r="N55" s="72"/>
      <c r="O55" s="72"/>
      <c r="P55" s="72"/>
      <c r="Q55" s="72"/>
      <c r="R55" s="72"/>
      <c r="S55" s="72"/>
      <c r="T55" s="72"/>
      <c r="U55" s="72"/>
      <c r="V55" s="72"/>
    </row>
    <row r="56" spans="1:22" x14ac:dyDescent="0.25">
      <c r="A56" s="72"/>
      <c r="B56" s="72"/>
      <c r="C56" s="72"/>
      <c r="D56" s="72"/>
      <c r="E56" s="72"/>
      <c r="F56" s="72"/>
      <c r="G56" s="72"/>
      <c r="H56" s="72"/>
      <c r="I56" s="72"/>
      <c r="J56" s="72"/>
      <c r="K56" s="72"/>
      <c r="L56" s="72"/>
      <c r="M56" s="72"/>
      <c r="N56" s="72"/>
      <c r="O56" s="72"/>
      <c r="P56" s="72"/>
      <c r="Q56" s="72"/>
      <c r="R56" s="72"/>
      <c r="S56" s="72"/>
      <c r="T56" s="72"/>
      <c r="U56" s="72"/>
      <c r="V56" s="72"/>
    </row>
    <row r="57" spans="1:22" x14ac:dyDescent="0.25">
      <c r="A57" s="72"/>
      <c r="B57" s="72"/>
      <c r="C57" s="72"/>
      <c r="D57" s="72"/>
      <c r="E57" s="72"/>
      <c r="F57" s="72"/>
      <c r="G57" s="72"/>
      <c r="H57" s="72"/>
      <c r="I57" s="72"/>
      <c r="J57" s="72"/>
      <c r="K57" s="72"/>
      <c r="L57" s="72"/>
      <c r="M57" s="72"/>
      <c r="N57" s="72"/>
      <c r="O57" s="72"/>
      <c r="P57" s="72"/>
      <c r="Q57" s="72"/>
      <c r="R57" s="72"/>
      <c r="S57" s="72"/>
      <c r="T57" s="72"/>
      <c r="U57" s="72"/>
      <c r="V57" s="72"/>
    </row>
    <row r="58" spans="1:22" x14ac:dyDescent="0.25">
      <c r="A58" s="72"/>
      <c r="B58" s="72"/>
      <c r="C58" s="72"/>
      <c r="D58" s="72"/>
      <c r="E58" s="72"/>
      <c r="F58" s="72"/>
      <c r="G58" s="72"/>
      <c r="H58" s="72"/>
      <c r="I58" s="72"/>
      <c r="J58" s="72"/>
      <c r="K58" s="72"/>
      <c r="L58" s="72"/>
      <c r="M58" s="72"/>
      <c r="N58" s="72"/>
      <c r="O58" s="72"/>
      <c r="P58" s="72"/>
      <c r="Q58" s="72"/>
      <c r="R58" s="72"/>
      <c r="S58" s="72"/>
      <c r="T58" s="72"/>
      <c r="U58" s="72"/>
      <c r="V58" s="72"/>
    </row>
    <row r="59" spans="1:22" x14ac:dyDescent="0.25">
      <c r="A59" s="72"/>
      <c r="B59" s="72"/>
      <c r="C59" s="72"/>
      <c r="D59" s="72"/>
      <c r="E59" s="72"/>
      <c r="F59" s="72"/>
      <c r="G59" s="72"/>
      <c r="H59" s="72"/>
      <c r="I59" s="72"/>
      <c r="J59" s="72"/>
      <c r="K59" s="72"/>
      <c r="L59" s="72"/>
      <c r="M59" s="72"/>
      <c r="N59" s="72"/>
      <c r="O59" s="72"/>
      <c r="P59" s="72"/>
      <c r="Q59" s="72"/>
      <c r="R59" s="72"/>
      <c r="S59" s="72"/>
      <c r="T59" s="72"/>
      <c r="U59" s="72"/>
      <c r="V59" s="72"/>
    </row>
    <row r="60" spans="1:22" x14ac:dyDescent="0.25">
      <c r="A60" s="72"/>
      <c r="B60" s="72"/>
      <c r="C60" s="72"/>
      <c r="D60" s="72"/>
      <c r="E60" s="72"/>
      <c r="F60" s="72"/>
      <c r="G60" s="72"/>
      <c r="H60" s="72"/>
      <c r="I60" s="72"/>
      <c r="J60" s="72"/>
      <c r="K60" s="72"/>
      <c r="L60" s="72"/>
      <c r="M60" s="72"/>
      <c r="N60" s="72"/>
      <c r="O60" s="72"/>
      <c r="P60" s="72"/>
      <c r="Q60" s="72"/>
      <c r="R60" s="72"/>
      <c r="S60" s="72"/>
      <c r="T60" s="72"/>
      <c r="U60" s="72"/>
      <c r="V60" s="72"/>
    </row>
    <row r="61" spans="1:22" x14ac:dyDescent="0.25">
      <c r="A61" s="72"/>
    </row>
  </sheetData>
  <mergeCells count="2">
    <mergeCell ref="B2:G2"/>
    <mergeCell ref="B4:C4"/>
  </mergeCells>
  <conditionalFormatting sqref="D28:F28 D33:F34">
    <cfRule type="cellIs" dxfId="167" priority="29" operator="equal">
      <formula>"Not Implemented"</formula>
    </cfRule>
    <cfRule type="cellIs" dxfId="166" priority="30" operator="equal">
      <formula>"N/A"</formula>
    </cfRule>
    <cfRule type="cellIs" dxfId="165" priority="31" operator="equal">
      <formula>"Blocked"</formula>
    </cfRule>
    <cfRule type="cellIs" dxfId="164" priority="32" operator="equal">
      <formula>"Not Tested"</formula>
    </cfRule>
    <cfRule type="cellIs" dxfId="163" priority="33" operator="equal">
      <formula>"Failed"</formula>
    </cfRule>
    <cfRule type="cellIs" dxfId="162" priority="34" operator="equal">
      <formula>"Passed"</formula>
    </cfRule>
    <cfRule type="cellIs" dxfId="161" priority="35" operator="equal">
      <formula>"Pending"</formula>
    </cfRule>
  </conditionalFormatting>
  <conditionalFormatting sqref="D17:F21">
    <cfRule type="cellIs" dxfId="160" priority="22" operator="equal">
      <formula>"Not Implemented"</formula>
    </cfRule>
    <cfRule type="cellIs" dxfId="159" priority="23" operator="equal">
      <formula>"N/A"</formula>
    </cfRule>
    <cfRule type="cellIs" dxfId="158" priority="24" operator="equal">
      <formula>"Blocked"</formula>
    </cfRule>
    <cfRule type="cellIs" dxfId="157" priority="25" operator="equal">
      <formula>"Not Tested"</formula>
    </cfRule>
    <cfRule type="cellIs" dxfId="156" priority="26" operator="equal">
      <formula>"Failed"</formula>
    </cfRule>
    <cfRule type="cellIs" dxfId="155" priority="27" operator="equal">
      <formula>"Passed"</formula>
    </cfRule>
    <cfRule type="cellIs" dxfId="154" priority="28" operator="equal">
      <formula>"Pending"</formula>
    </cfRule>
  </conditionalFormatting>
  <conditionalFormatting sqref="D23:F26">
    <cfRule type="cellIs" dxfId="153" priority="15" operator="equal">
      <formula>"Not Implemented"</formula>
    </cfRule>
    <cfRule type="cellIs" dxfId="152" priority="16" operator="equal">
      <formula>"N/A"</formula>
    </cfRule>
    <cfRule type="cellIs" dxfId="151" priority="17" operator="equal">
      <formula>"Blocked"</formula>
    </cfRule>
    <cfRule type="cellIs" dxfId="150" priority="18" operator="equal">
      <formula>"Not Tested"</formula>
    </cfRule>
    <cfRule type="cellIs" dxfId="149" priority="19" operator="equal">
      <formula>"Failed"</formula>
    </cfRule>
    <cfRule type="cellIs" dxfId="148" priority="20" operator="equal">
      <formula>"Passed"</formula>
    </cfRule>
    <cfRule type="cellIs" dxfId="147" priority="21" operator="equal">
      <formula>"Pending"</formula>
    </cfRule>
  </conditionalFormatting>
  <conditionalFormatting sqref="D29:F31">
    <cfRule type="cellIs" dxfId="146" priority="8" operator="equal">
      <formula>"Not Implemented"</formula>
    </cfRule>
    <cfRule type="cellIs" dxfId="145" priority="9" operator="equal">
      <formula>"N/A"</formula>
    </cfRule>
    <cfRule type="cellIs" dxfId="144" priority="10" operator="equal">
      <formula>"Blocked"</formula>
    </cfRule>
    <cfRule type="cellIs" dxfId="143" priority="11" operator="equal">
      <formula>"Not Tested"</formula>
    </cfRule>
    <cfRule type="cellIs" dxfId="142" priority="12" operator="equal">
      <formula>"Failed"</formula>
    </cfRule>
    <cfRule type="cellIs" dxfId="141" priority="13" operator="equal">
      <formula>"Passed"</formula>
    </cfRule>
    <cfRule type="cellIs" dxfId="140" priority="14" operator="equal">
      <formula>"Pending"</formula>
    </cfRule>
  </conditionalFormatting>
  <conditionalFormatting sqref="D35:F35">
    <cfRule type="cellIs" dxfId="139" priority="1" operator="equal">
      <formula>"Not Implemented"</formula>
    </cfRule>
    <cfRule type="cellIs" dxfId="138" priority="2" operator="equal">
      <formula>"N/A"</formula>
    </cfRule>
    <cfRule type="cellIs" dxfId="137" priority="3" operator="equal">
      <formula>"Blocked"</formula>
    </cfRule>
    <cfRule type="cellIs" dxfId="136" priority="4" operator="equal">
      <formula>"Not Tested"</formula>
    </cfRule>
    <cfRule type="cellIs" dxfId="135" priority="5" operator="equal">
      <formula>"Failed"</formula>
    </cfRule>
    <cfRule type="cellIs" dxfId="134" priority="6" operator="equal">
      <formula>"Passed"</formula>
    </cfRule>
    <cfRule type="cellIs" dxfId="133" priority="7" operator="equal">
      <formula>"Pending"</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B5DB701F-7250-4833-B0B6-4C83B665C27C}">
          <x14:formula1>
            <xm:f>Variables!$B$4:$B$12</xm:f>
          </x14:formula1>
          <xm:sqref>D28:F31 D17:F21 D23:F26 D33:F35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39D9E7-98AD-40A9-98E2-F9C09F540D9C}">
  <sheetPr>
    <tabColor rgb="FFFF00FF"/>
  </sheetPr>
  <dimension ref="A1:Y51"/>
  <sheetViews>
    <sheetView workbookViewId="0">
      <selection activeCell="F28" sqref="F28"/>
    </sheetView>
  </sheetViews>
  <sheetFormatPr defaultRowHeight="15" x14ac:dyDescent="0.25"/>
  <cols>
    <col min="2" max="2" width="17" bestFit="1" customWidth="1"/>
    <col min="3" max="3" width="19.28515625" bestFit="1" customWidth="1"/>
    <col min="4" max="6" width="16.7109375" customWidth="1"/>
    <col min="7" max="7" width="52" customWidth="1"/>
  </cols>
  <sheetData>
    <row r="1" spans="1:25" ht="15.75" thickBot="1" x14ac:dyDescent="0.3">
      <c r="A1" s="72"/>
      <c r="B1" s="72"/>
      <c r="C1" s="72"/>
      <c r="D1" s="72"/>
      <c r="E1" s="72"/>
      <c r="F1" s="72"/>
      <c r="G1" s="72"/>
      <c r="H1" s="72"/>
      <c r="I1" s="72"/>
      <c r="J1" s="72"/>
      <c r="K1" s="72"/>
      <c r="L1" s="72"/>
      <c r="M1" s="72"/>
      <c r="N1" s="72"/>
      <c r="O1" s="72"/>
      <c r="P1" s="72"/>
      <c r="Q1" s="72"/>
      <c r="R1" s="72"/>
      <c r="S1" s="72"/>
      <c r="T1" s="72"/>
      <c r="U1" s="72"/>
      <c r="V1" s="72"/>
      <c r="W1" s="72"/>
      <c r="X1" s="72"/>
      <c r="Y1" s="72"/>
    </row>
    <row r="2" spans="1:25" ht="27" thickBot="1" x14ac:dyDescent="0.45">
      <c r="A2" s="72"/>
      <c r="B2" s="287" t="s">
        <v>492</v>
      </c>
      <c r="C2" s="288"/>
      <c r="D2" s="288"/>
      <c r="E2" s="288"/>
      <c r="F2" s="288"/>
      <c r="G2" s="289"/>
      <c r="H2" s="72"/>
      <c r="I2" s="72"/>
      <c r="J2" s="72"/>
      <c r="K2" s="72"/>
      <c r="L2" s="72"/>
      <c r="M2" s="72"/>
      <c r="N2" s="72"/>
      <c r="O2" s="72"/>
      <c r="P2" s="72"/>
      <c r="Q2" s="72"/>
      <c r="R2" s="72"/>
      <c r="S2" s="72"/>
      <c r="T2" s="72"/>
      <c r="U2" s="72"/>
      <c r="V2" s="72"/>
      <c r="W2" s="72"/>
      <c r="X2" s="72"/>
      <c r="Y2" s="72"/>
    </row>
    <row r="3" spans="1:25" ht="15.75" thickBot="1" x14ac:dyDescent="0.3">
      <c r="A3" s="72"/>
      <c r="B3" s="72"/>
      <c r="C3" s="72"/>
      <c r="D3" s="72"/>
      <c r="E3" s="72"/>
      <c r="F3" s="72"/>
      <c r="G3" s="72"/>
      <c r="H3" s="72"/>
      <c r="I3" s="72"/>
      <c r="J3" s="72"/>
      <c r="K3" s="72"/>
      <c r="L3" s="72"/>
      <c r="M3" s="72"/>
      <c r="N3" s="72"/>
      <c r="O3" s="72"/>
      <c r="P3" s="72"/>
      <c r="Q3" s="72"/>
      <c r="R3" s="72"/>
      <c r="S3" s="72"/>
      <c r="T3" s="72"/>
      <c r="U3" s="72"/>
      <c r="V3" s="72"/>
      <c r="W3" s="72"/>
      <c r="X3" s="72"/>
      <c r="Y3" s="72"/>
    </row>
    <row r="4" spans="1:25" ht="15.75" thickBot="1" x14ac:dyDescent="0.3">
      <c r="A4" s="72"/>
      <c r="B4" s="243" t="s">
        <v>592</v>
      </c>
      <c r="C4" s="245"/>
      <c r="D4" s="72"/>
      <c r="E4" s="72"/>
      <c r="F4" s="72"/>
      <c r="G4" s="72"/>
      <c r="H4" s="72"/>
      <c r="I4" s="72"/>
      <c r="J4" s="72"/>
      <c r="K4" s="72"/>
      <c r="L4" s="72"/>
      <c r="M4" s="72"/>
      <c r="N4" s="72"/>
      <c r="O4" s="72"/>
      <c r="P4" s="72"/>
      <c r="Q4" s="72"/>
      <c r="R4" s="72"/>
      <c r="S4" s="72"/>
      <c r="T4" s="72"/>
      <c r="U4" s="72"/>
      <c r="V4" s="72"/>
    </row>
    <row r="5" spans="1:25" ht="15.75" thickBot="1" x14ac:dyDescent="0.3">
      <c r="A5" s="72"/>
      <c r="B5" s="12" t="s">
        <v>590</v>
      </c>
      <c r="C5" s="77" t="s">
        <v>593</v>
      </c>
      <c r="D5" s="97" t="s">
        <v>591</v>
      </c>
      <c r="E5" s="72"/>
      <c r="F5" s="72"/>
      <c r="G5" s="72"/>
      <c r="H5" s="72"/>
      <c r="I5" s="72"/>
      <c r="J5" s="72"/>
      <c r="K5" s="72"/>
      <c r="L5" s="72"/>
      <c r="M5" s="72"/>
      <c r="N5" s="72"/>
      <c r="O5" s="72"/>
      <c r="P5" s="72"/>
      <c r="Q5" s="72"/>
      <c r="R5" s="72"/>
      <c r="S5" s="72"/>
      <c r="T5" s="72"/>
      <c r="U5" s="72"/>
      <c r="V5" s="72"/>
    </row>
    <row r="6" spans="1:25" x14ac:dyDescent="0.25">
      <c r="A6" s="72"/>
      <c r="B6" s="85" t="s">
        <v>167</v>
      </c>
      <c r="C6" s="94">
        <f>COUNTIF(D16:D51, "Pending")</f>
        <v>19</v>
      </c>
      <c r="D6" s="86">
        <f>SUM(C6/C13)</f>
        <v>0.6333333333333333</v>
      </c>
      <c r="E6" s="72"/>
      <c r="F6" s="72"/>
      <c r="G6" s="72"/>
      <c r="H6" s="72"/>
      <c r="I6" s="72"/>
      <c r="J6" s="72"/>
      <c r="K6" s="72"/>
      <c r="L6" s="72"/>
      <c r="M6" s="72"/>
      <c r="N6" s="72"/>
      <c r="O6" s="72"/>
      <c r="P6" s="72"/>
      <c r="Q6" s="72"/>
      <c r="R6" s="72"/>
      <c r="S6" s="72"/>
      <c r="T6" s="72"/>
      <c r="U6" s="72"/>
      <c r="V6" s="72"/>
    </row>
    <row r="7" spans="1:25" x14ac:dyDescent="0.25">
      <c r="A7" s="72"/>
      <c r="B7" s="5" t="s">
        <v>168</v>
      </c>
      <c r="C7" s="95">
        <f>COUNTIF(D16:D51, "Passed")</f>
        <v>9</v>
      </c>
      <c r="D7" s="87">
        <f>SUM(C7/C13)</f>
        <v>0.3</v>
      </c>
      <c r="E7" s="72"/>
      <c r="F7" s="72"/>
      <c r="G7" s="72"/>
      <c r="H7" s="72"/>
      <c r="I7" s="72"/>
      <c r="J7" s="72"/>
      <c r="K7" s="72"/>
      <c r="L7" s="72"/>
      <c r="M7" s="72"/>
      <c r="N7" s="72"/>
      <c r="O7" s="72"/>
      <c r="P7" s="72"/>
      <c r="Q7" s="72"/>
      <c r="R7" s="72"/>
      <c r="S7" s="72"/>
      <c r="T7" s="72"/>
      <c r="U7" s="72"/>
      <c r="V7" s="72"/>
    </row>
    <row r="8" spans="1:25" x14ac:dyDescent="0.25">
      <c r="A8" s="72"/>
      <c r="B8" s="6" t="s">
        <v>169</v>
      </c>
      <c r="C8" s="95">
        <f>COUNTIF(D16:D51, "Failed")</f>
        <v>0</v>
      </c>
      <c r="D8" s="87">
        <f>SUM(C8/C13)</f>
        <v>0</v>
      </c>
      <c r="E8" s="72"/>
      <c r="F8" s="72"/>
      <c r="G8" s="72"/>
      <c r="H8" s="72"/>
      <c r="I8" s="72"/>
      <c r="J8" s="72"/>
      <c r="K8" s="72"/>
      <c r="L8" s="72"/>
      <c r="M8" s="72"/>
      <c r="N8" s="72"/>
      <c r="O8" s="72"/>
      <c r="P8" s="72"/>
      <c r="Q8" s="72"/>
      <c r="R8" s="72"/>
      <c r="S8" s="72"/>
      <c r="T8" s="72"/>
      <c r="U8" s="72"/>
      <c r="V8" s="72"/>
    </row>
    <row r="9" spans="1:25" x14ac:dyDescent="0.25">
      <c r="A9" s="72"/>
      <c r="B9" s="7" t="s">
        <v>170</v>
      </c>
      <c r="C9" s="95">
        <f>COUNTIF(D16:D51, "Not Tested")</f>
        <v>0</v>
      </c>
      <c r="D9" s="87">
        <f>SUM(C9/C13)</f>
        <v>0</v>
      </c>
      <c r="E9" s="72"/>
      <c r="F9" s="72"/>
      <c r="G9" s="72"/>
      <c r="H9" s="72"/>
      <c r="I9" s="72"/>
      <c r="J9" s="72"/>
      <c r="K9" s="72"/>
      <c r="L9" s="72"/>
      <c r="M9" s="72"/>
      <c r="N9" s="72"/>
      <c r="O9" s="72"/>
      <c r="P9" s="72"/>
      <c r="Q9" s="72"/>
      <c r="R9" s="72"/>
      <c r="S9" s="72"/>
      <c r="T9" s="72"/>
      <c r="U9" s="72"/>
      <c r="V9" s="72"/>
    </row>
    <row r="10" spans="1:25" x14ac:dyDescent="0.25">
      <c r="A10" s="72"/>
      <c r="B10" s="8" t="s">
        <v>171</v>
      </c>
      <c r="C10" s="95">
        <f>COUNTIF(D16:D51, "Blocked")</f>
        <v>0</v>
      </c>
      <c r="D10" s="87">
        <f>SUM(C10/C13)</f>
        <v>0</v>
      </c>
      <c r="E10" s="72"/>
      <c r="F10" s="72"/>
      <c r="G10" s="72"/>
      <c r="H10" s="72"/>
      <c r="I10" s="72"/>
      <c r="J10" s="72"/>
      <c r="K10" s="72"/>
      <c r="L10" s="72"/>
      <c r="M10" s="72"/>
      <c r="N10" s="72"/>
      <c r="O10" s="72"/>
      <c r="P10" s="72"/>
      <c r="Q10" s="72"/>
      <c r="R10" s="72"/>
      <c r="S10" s="72"/>
      <c r="T10" s="72"/>
      <c r="U10" s="72"/>
      <c r="V10" s="72"/>
    </row>
    <row r="11" spans="1:25" x14ac:dyDescent="0.25">
      <c r="A11" s="72"/>
      <c r="B11" s="9" t="s">
        <v>172</v>
      </c>
      <c r="C11" s="95">
        <f>COUNTIF(D16:D51, "Not Implemented")</f>
        <v>0</v>
      </c>
      <c r="D11" s="87">
        <f>SUM(C11/C13)</f>
        <v>0</v>
      </c>
      <c r="E11" s="72"/>
      <c r="F11" s="72"/>
      <c r="G11" s="72"/>
      <c r="H11" s="72"/>
      <c r="I11" s="72"/>
      <c r="J11" s="72"/>
      <c r="K11" s="72"/>
      <c r="L11" s="72"/>
      <c r="M11" s="72"/>
      <c r="N11" s="72"/>
      <c r="O11" s="72"/>
      <c r="P11" s="72"/>
      <c r="Q11" s="72"/>
      <c r="R11" s="72"/>
      <c r="S11" s="72"/>
      <c r="T11" s="72"/>
      <c r="U11" s="72"/>
      <c r="V11" s="72"/>
    </row>
    <row r="12" spans="1:25" ht="15.75" thickBot="1" x14ac:dyDescent="0.3">
      <c r="A12" s="72"/>
      <c r="B12" s="10" t="s">
        <v>173</v>
      </c>
      <c r="C12" s="96">
        <f>COUNTIF(D16:D51, "N/A")</f>
        <v>2</v>
      </c>
      <c r="D12" s="88">
        <f>SUM(C12/C13)</f>
        <v>6.6666666666666666E-2</v>
      </c>
      <c r="E12" s="72"/>
      <c r="F12" s="72"/>
      <c r="G12" s="72"/>
      <c r="H12" s="72"/>
      <c r="I12" s="72"/>
      <c r="J12" s="72"/>
      <c r="K12" s="72"/>
      <c r="L12" s="72"/>
      <c r="M12" s="72"/>
      <c r="N12" s="72"/>
      <c r="O12" s="72"/>
      <c r="P12" s="72"/>
      <c r="Q12" s="72"/>
      <c r="R12" s="72"/>
      <c r="S12" s="72"/>
      <c r="T12" s="72"/>
      <c r="U12" s="72"/>
      <c r="V12" s="72"/>
    </row>
    <row r="13" spans="1:25" ht="15.75" thickBot="1" x14ac:dyDescent="0.3">
      <c r="A13" s="72"/>
      <c r="B13" s="12" t="s">
        <v>594</v>
      </c>
      <c r="C13" s="93">
        <f>SUM(C6:C12)</f>
        <v>30</v>
      </c>
      <c r="D13" s="72"/>
      <c r="E13" s="72"/>
      <c r="F13" s="72"/>
      <c r="G13" s="72"/>
      <c r="H13" s="72"/>
      <c r="I13" s="72"/>
      <c r="J13" s="72"/>
      <c r="K13" s="72"/>
      <c r="L13" s="72"/>
      <c r="M13" s="72"/>
      <c r="N13" s="72"/>
      <c r="O13" s="72"/>
      <c r="P13" s="72"/>
      <c r="Q13" s="72"/>
      <c r="R13" s="72"/>
      <c r="S13" s="72"/>
      <c r="T13" s="72"/>
      <c r="U13" s="72"/>
      <c r="V13" s="72"/>
    </row>
    <row r="14" spans="1:25" ht="15.75" thickBot="1" x14ac:dyDescent="0.3">
      <c r="A14" s="72"/>
      <c r="B14" s="72"/>
      <c r="C14" s="72"/>
      <c r="D14" s="72"/>
      <c r="E14" s="72"/>
      <c r="F14" s="72"/>
      <c r="G14" s="72"/>
      <c r="H14" s="72"/>
      <c r="I14" s="72"/>
      <c r="J14" s="72"/>
      <c r="K14" s="72"/>
      <c r="L14" s="72"/>
      <c r="M14" s="72"/>
      <c r="N14" s="72"/>
      <c r="O14" s="72"/>
      <c r="P14" s="72"/>
      <c r="Q14" s="72"/>
      <c r="R14" s="72"/>
      <c r="S14" s="72"/>
      <c r="T14" s="72"/>
      <c r="U14" s="72"/>
      <c r="V14" s="72"/>
      <c r="W14" s="72"/>
      <c r="X14" s="72"/>
      <c r="Y14" s="72"/>
    </row>
    <row r="15" spans="1:25" ht="15.75" thickBot="1" x14ac:dyDescent="0.3">
      <c r="A15" s="72"/>
      <c r="B15" s="13" t="s">
        <v>493</v>
      </c>
      <c r="C15" s="13" t="s">
        <v>174</v>
      </c>
      <c r="D15" s="12" t="s">
        <v>166</v>
      </c>
      <c r="E15" s="12" t="s">
        <v>596</v>
      </c>
      <c r="F15" s="12" t="s">
        <v>609</v>
      </c>
      <c r="G15" s="12" t="s">
        <v>175</v>
      </c>
      <c r="H15" s="72"/>
      <c r="I15" s="72"/>
      <c r="J15" s="72"/>
      <c r="K15" s="72"/>
      <c r="L15" s="72"/>
      <c r="M15" s="72"/>
      <c r="N15" s="72"/>
      <c r="O15" s="72"/>
      <c r="P15" s="72"/>
      <c r="Q15" s="72"/>
      <c r="R15" s="72"/>
      <c r="S15" s="72"/>
      <c r="T15" s="72"/>
      <c r="U15" s="72"/>
      <c r="V15" s="72"/>
      <c r="W15" s="72"/>
      <c r="X15" s="72"/>
      <c r="Y15" s="72"/>
    </row>
    <row r="16" spans="1:25" x14ac:dyDescent="0.25">
      <c r="A16" s="72"/>
      <c r="B16" s="36" t="s">
        <v>517</v>
      </c>
      <c r="C16" s="44" t="s">
        <v>156</v>
      </c>
      <c r="D16" s="37" t="s">
        <v>173</v>
      </c>
      <c r="E16" s="119"/>
      <c r="F16" s="119"/>
      <c r="G16" s="38"/>
      <c r="H16" s="72"/>
      <c r="I16" s="72"/>
      <c r="J16" s="72"/>
      <c r="K16" s="72"/>
      <c r="L16" s="72"/>
      <c r="M16" s="72"/>
      <c r="N16" s="72"/>
      <c r="O16" s="72"/>
      <c r="P16" s="72"/>
      <c r="Q16" s="72"/>
      <c r="R16" s="72"/>
      <c r="S16" s="72"/>
      <c r="T16" s="72"/>
      <c r="U16" s="72"/>
      <c r="V16" s="72"/>
      <c r="W16" s="72"/>
      <c r="X16" s="72"/>
      <c r="Y16" s="72"/>
    </row>
    <row r="17" spans="1:25" x14ac:dyDescent="0.25">
      <c r="A17" s="72"/>
      <c r="B17" s="39" t="s">
        <v>517</v>
      </c>
      <c r="C17" s="33" t="s">
        <v>158</v>
      </c>
      <c r="D17" s="14" t="s">
        <v>173</v>
      </c>
      <c r="E17" s="120"/>
      <c r="F17" s="120"/>
      <c r="G17" s="40"/>
      <c r="H17" s="72"/>
      <c r="I17" s="72"/>
      <c r="J17" s="72"/>
      <c r="K17" s="72"/>
      <c r="L17" s="72"/>
      <c r="M17" s="72"/>
      <c r="N17" s="72"/>
      <c r="O17" s="72"/>
      <c r="P17" s="72"/>
      <c r="Q17" s="72"/>
      <c r="R17" s="72"/>
      <c r="S17" s="72"/>
      <c r="T17" s="72"/>
      <c r="U17" s="72"/>
      <c r="V17" s="72"/>
      <c r="W17" s="72"/>
      <c r="X17" s="72"/>
      <c r="Y17" s="72"/>
    </row>
    <row r="18" spans="1:25" x14ac:dyDescent="0.25">
      <c r="A18" s="72"/>
      <c r="B18" s="39" t="s">
        <v>517</v>
      </c>
      <c r="C18" s="33" t="s">
        <v>160</v>
      </c>
      <c r="D18" s="51" t="s">
        <v>168</v>
      </c>
      <c r="E18" s="115"/>
      <c r="F18" s="115"/>
      <c r="G18" s="40"/>
      <c r="H18" s="72"/>
      <c r="I18" s="72"/>
      <c r="J18" s="72"/>
      <c r="K18" s="72"/>
      <c r="L18" s="72"/>
      <c r="M18" s="72"/>
      <c r="N18" s="72"/>
      <c r="O18" s="72"/>
      <c r="P18" s="72"/>
      <c r="Q18" s="72"/>
      <c r="R18" s="72"/>
      <c r="S18" s="72"/>
      <c r="T18" s="72"/>
      <c r="U18" s="72"/>
      <c r="V18" s="72"/>
      <c r="W18" s="72"/>
      <c r="X18" s="72"/>
      <c r="Y18" s="72"/>
    </row>
    <row r="19" spans="1:25" x14ac:dyDescent="0.25">
      <c r="A19" s="72"/>
      <c r="B19" s="39" t="s">
        <v>517</v>
      </c>
      <c r="C19" s="33" t="s">
        <v>159</v>
      </c>
      <c r="D19" s="51" t="s">
        <v>168</v>
      </c>
      <c r="E19" s="115"/>
      <c r="F19" s="115"/>
      <c r="G19" s="40"/>
      <c r="H19" s="72"/>
      <c r="I19" s="72"/>
      <c r="J19" s="72"/>
      <c r="K19" s="72"/>
      <c r="L19" s="72"/>
      <c r="M19" s="72"/>
      <c r="N19" s="72"/>
      <c r="O19" s="72"/>
      <c r="P19" s="72"/>
      <c r="Q19" s="72"/>
      <c r="R19" s="72"/>
      <c r="S19" s="72"/>
      <c r="T19" s="72"/>
      <c r="U19" s="72"/>
      <c r="V19" s="72"/>
      <c r="W19" s="72"/>
      <c r="X19" s="72"/>
      <c r="Y19" s="72"/>
    </row>
    <row r="20" spans="1:25" x14ac:dyDescent="0.25">
      <c r="A20" s="72"/>
      <c r="B20" s="39" t="s">
        <v>517</v>
      </c>
      <c r="C20" s="33" t="s">
        <v>162</v>
      </c>
      <c r="D20" s="51" t="s">
        <v>168</v>
      </c>
      <c r="E20" s="115"/>
      <c r="F20" s="115"/>
      <c r="G20" s="40"/>
      <c r="H20" s="72"/>
      <c r="I20" s="72"/>
      <c r="J20" s="72"/>
      <c r="K20" s="72"/>
      <c r="L20" s="72"/>
      <c r="M20" s="72"/>
      <c r="N20" s="72"/>
      <c r="O20" s="72"/>
      <c r="P20" s="72"/>
      <c r="Q20" s="72"/>
      <c r="R20" s="72"/>
      <c r="S20" s="72"/>
      <c r="T20" s="72"/>
      <c r="U20" s="72"/>
      <c r="V20" s="72"/>
      <c r="W20" s="72"/>
      <c r="X20" s="72"/>
      <c r="Y20" s="72"/>
    </row>
    <row r="21" spans="1:25" x14ac:dyDescent="0.25">
      <c r="A21" s="72"/>
      <c r="B21" s="39" t="s">
        <v>517</v>
      </c>
      <c r="C21" s="33" t="s">
        <v>157</v>
      </c>
      <c r="D21" s="51" t="s">
        <v>168</v>
      </c>
      <c r="E21" s="115"/>
      <c r="F21" s="115"/>
      <c r="G21" s="40"/>
      <c r="H21" s="72"/>
      <c r="I21" s="72"/>
      <c r="J21" s="72"/>
      <c r="K21" s="72"/>
      <c r="L21" s="72"/>
      <c r="M21" s="72"/>
      <c r="N21" s="72"/>
      <c r="O21" s="72"/>
      <c r="P21" s="72"/>
      <c r="Q21" s="72"/>
      <c r="R21" s="72"/>
      <c r="S21" s="72"/>
      <c r="T21" s="72"/>
      <c r="U21" s="72"/>
      <c r="V21" s="72"/>
      <c r="W21" s="72"/>
      <c r="X21" s="72"/>
      <c r="Y21" s="72"/>
    </row>
    <row r="22" spans="1:25" x14ac:dyDescent="0.25">
      <c r="A22" s="72"/>
      <c r="B22" s="39" t="s">
        <v>517</v>
      </c>
      <c r="C22" s="33" t="s">
        <v>161</v>
      </c>
      <c r="D22" s="51" t="s">
        <v>168</v>
      </c>
      <c r="E22" s="115"/>
      <c r="F22" s="115"/>
      <c r="G22" s="40"/>
      <c r="H22" s="72"/>
      <c r="I22" s="72"/>
      <c r="J22" s="72"/>
      <c r="K22" s="72"/>
      <c r="L22" s="72"/>
      <c r="M22" s="72"/>
      <c r="N22" s="72"/>
      <c r="O22" s="72"/>
      <c r="P22" s="72"/>
      <c r="Q22" s="72"/>
      <c r="R22" s="72"/>
      <c r="S22" s="72"/>
      <c r="T22" s="72"/>
      <c r="U22" s="72"/>
      <c r="V22" s="72"/>
      <c r="W22" s="72"/>
      <c r="X22" s="72"/>
      <c r="Y22" s="72"/>
    </row>
    <row r="23" spans="1:25" ht="15.75" thickBot="1" x14ac:dyDescent="0.3">
      <c r="A23" s="72"/>
      <c r="B23" s="41" t="s">
        <v>517</v>
      </c>
      <c r="C23" s="45" t="s">
        <v>163</v>
      </c>
      <c r="D23" s="51" t="s">
        <v>168</v>
      </c>
      <c r="E23" s="121"/>
      <c r="F23" s="121"/>
      <c r="G23" s="43"/>
      <c r="H23" s="72"/>
      <c r="I23" s="72"/>
      <c r="J23" s="72"/>
      <c r="K23" s="72"/>
      <c r="L23" s="72"/>
      <c r="M23" s="72"/>
      <c r="N23" s="72"/>
      <c r="O23" s="72"/>
      <c r="P23" s="72"/>
      <c r="Q23" s="72"/>
      <c r="R23" s="72"/>
      <c r="S23" s="72"/>
      <c r="T23" s="72"/>
      <c r="U23" s="72"/>
      <c r="V23" s="72"/>
      <c r="W23" s="72"/>
      <c r="X23" s="72"/>
      <c r="Y23" s="72"/>
    </row>
    <row r="24" spans="1:25" x14ac:dyDescent="0.25">
      <c r="A24" s="72"/>
      <c r="B24" s="48" t="s">
        <v>516</v>
      </c>
      <c r="C24" s="46" t="s">
        <v>494</v>
      </c>
      <c r="D24" s="51" t="s">
        <v>168</v>
      </c>
      <c r="E24" s="115"/>
      <c r="F24" s="115"/>
      <c r="G24" s="49"/>
      <c r="H24" s="72"/>
      <c r="I24" s="72"/>
      <c r="J24" s="72"/>
      <c r="K24" s="72"/>
      <c r="L24" s="72"/>
      <c r="M24" s="72"/>
      <c r="N24" s="72"/>
      <c r="O24" s="72"/>
      <c r="P24" s="72"/>
      <c r="Q24" s="72"/>
      <c r="R24" s="72"/>
      <c r="S24" s="72"/>
      <c r="T24" s="72"/>
      <c r="U24" s="72"/>
      <c r="V24" s="72"/>
      <c r="W24" s="72"/>
      <c r="X24" s="72"/>
      <c r="Y24" s="72"/>
    </row>
    <row r="25" spans="1:25" x14ac:dyDescent="0.25">
      <c r="A25" s="72"/>
      <c r="B25" s="39" t="s">
        <v>516</v>
      </c>
      <c r="C25" s="21" t="s">
        <v>495</v>
      </c>
      <c r="D25" s="51" t="s">
        <v>168</v>
      </c>
      <c r="E25" s="115"/>
      <c r="F25" s="115"/>
      <c r="G25" s="40"/>
      <c r="H25" s="72"/>
      <c r="I25" s="72"/>
      <c r="J25" s="72"/>
      <c r="K25" s="72"/>
      <c r="L25" s="72"/>
      <c r="M25" s="72"/>
      <c r="N25" s="72"/>
      <c r="O25" s="72"/>
      <c r="P25" s="72"/>
      <c r="Q25" s="72"/>
      <c r="R25" s="72"/>
      <c r="S25" s="72"/>
      <c r="T25" s="72"/>
      <c r="U25" s="72"/>
      <c r="V25" s="72"/>
      <c r="W25" s="72"/>
      <c r="X25" s="72"/>
      <c r="Y25" s="72"/>
    </row>
    <row r="26" spans="1:25" x14ac:dyDescent="0.25">
      <c r="A26" s="72"/>
      <c r="B26" s="39" t="s">
        <v>516</v>
      </c>
      <c r="C26" s="21" t="s">
        <v>496</v>
      </c>
      <c r="D26" s="51" t="s">
        <v>168</v>
      </c>
      <c r="E26" s="115"/>
      <c r="F26" s="115"/>
      <c r="G26" s="40"/>
      <c r="H26" s="72"/>
      <c r="I26" s="72"/>
      <c r="J26" s="72"/>
      <c r="K26" s="72"/>
      <c r="L26" s="72"/>
      <c r="M26" s="72"/>
      <c r="N26" s="72"/>
      <c r="O26" s="72"/>
      <c r="P26" s="72"/>
      <c r="Q26" s="72"/>
      <c r="R26" s="72"/>
      <c r="S26" s="72"/>
      <c r="T26" s="72"/>
      <c r="U26" s="72"/>
      <c r="V26" s="72"/>
      <c r="W26" s="72"/>
      <c r="X26" s="72"/>
      <c r="Y26" s="72"/>
    </row>
    <row r="27" spans="1:25" x14ac:dyDescent="0.25">
      <c r="A27" s="72"/>
      <c r="B27" s="39" t="s">
        <v>516</v>
      </c>
      <c r="C27" s="21" t="s">
        <v>497</v>
      </c>
      <c r="D27" s="51" t="s">
        <v>167</v>
      </c>
      <c r="E27" s="115"/>
      <c r="F27" s="115"/>
      <c r="G27" s="40"/>
      <c r="H27" s="72"/>
      <c r="I27" s="72"/>
      <c r="J27" s="72"/>
      <c r="K27" s="72"/>
      <c r="L27" s="72"/>
      <c r="M27" s="72"/>
      <c r="N27" s="72"/>
      <c r="O27" s="72"/>
      <c r="P27" s="72"/>
      <c r="Q27" s="72"/>
      <c r="R27" s="72"/>
      <c r="S27" s="72"/>
      <c r="T27" s="72"/>
      <c r="U27" s="72"/>
      <c r="V27" s="72"/>
      <c r="W27" s="72"/>
      <c r="X27" s="72"/>
      <c r="Y27" s="72"/>
    </row>
    <row r="28" spans="1:25" x14ac:dyDescent="0.25">
      <c r="A28" s="72"/>
      <c r="B28" s="39" t="s">
        <v>516</v>
      </c>
      <c r="C28" s="21" t="s">
        <v>498</v>
      </c>
      <c r="D28" s="51" t="s">
        <v>167</v>
      </c>
      <c r="E28" s="115"/>
      <c r="F28" s="115"/>
      <c r="G28" s="40"/>
      <c r="H28" s="72"/>
      <c r="I28" s="72"/>
      <c r="J28" s="72"/>
      <c r="K28" s="72"/>
      <c r="L28" s="72"/>
      <c r="M28" s="72"/>
      <c r="N28" s="72"/>
      <c r="O28" s="72"/>
      <c r="P28" s="72"/>
      <c r="Q28" s="72"/>
      <c r="R28" s="72"/>
      <c r="S28" s="72"/>
      <c r="T28" s="72"/>
      <c r="U28" s="72"/>
      <c r="V28" s="72"/>
      <c r="W28" s="72"/>
      <c r="X28" s="72"/>
      <c r="Y28" s="72"/>
    </row>
    <row r="29" spans="1:25" x14ac:dyDescent="0.25">
      <c r="A29" s="72"/>
      <c r="B29" s="39" t="s">
        <v>516</v>
      </c>
      <c r="C29" s="21" t="s">
        <v>499</v>
      </c>
      <c r="D29" s="51" t="s">
        <v>167</v>
      </c>
      <c r="E29" s="115"/>
      <c r="F29" s="115"/>
      <c r="G29" s="40"/>
      <c r="H29" s="72"/>
      <c r="I29" s="72"/>
      <c r="J29" s="72"/>
      <c r="K29" s="72"/>
      <c r="L29" s="72"/>
      <c r="M29" s="72"/>
      <c r="N29" s="72"/>
      <c r="O29" s="72"/>
      <c r="P29" s="72"/>
      <c r="Q29" s="72"/>
      <c r="R29" s="72"/>
      <c r="S29" s="72"/>
      <c r="T29" s="72"/>
      <c r="U29" s="72"/>
      <c r="V29" s="72"/>
      <c r="W29" s="72"/>
      <c r="X29" s="72"/>
      <c r="Y29" s="72"/>
    </row>
    <row r="30" spans="1:25" x14ac:dyDescent="0.25">
      <c r="A30" s="72"/>
      <c r="B30" s="39" t="s">
        <v>516</v>
      </c>
      <c r="C30" s="21" t="s">
        <v>500</v>
      </c>
      <c r="D30" s="51" t="s">
        <v>167</v>
      </c>
      <c r="E30" s="115"/>
      <c r="F30" s="115"/>
      <c r="G30" s="40"/>
      <c r="H30" s="72"/>
      <c r="I30" s="72"/>
      <c r="J30" s="72"/>
      <c r="K30" s="72"/>
      <c r="L30" s="72"/>
      <c r="M30" s="72"/>
      <c r="N30" s="72"/>
      <c r="O30" s="72"/>
      <c r="P30" s="72"/>
      <c r="Q30" s="72"/>
      <c r="R30" s="72"/>
      <c r="S30" s="72"/>
      <c r="T30" s="72"/>
      <c r="U30" s="72"/>
      <c r="V30" s="72"/>
      <c r="W30" s="72"/>
      <c r="X30" s="72"/>
      <c r="Y30" s="72"/>
    </row>
    <row r="31" spans="1:25" x14ac:dyDescent="0.25">
      <c r="A31" s="72"/>
      <c r="B31" s="39" t="s">
        <v>516</v>
      </c>
      <c r="C31" s="21" t="s">
        <v>501</v>
      </c>
      <c r="D31" s="51" t="s">
        <v>167</v>
      </c>
      <c r="E31" s="115"/>
      <c r="F31" s="115"/>
      <c r="G31" s="40"/>
      <c r="H31" s="72"/>
      <c r="I31" s="72"/>
      <c r="J31" s="72"/>
      <c r="K31" s="72"/>
      <c r="L31" s="72"/>
      <c r="M31" s="72"/>
      <c r="N31" s="72"/>
      <c r="O31" s="72"/>
      <c r="P31" s="72"/>
      <c r="Q31" s="72"/>
      <c r="R31" s="72"/>
      <c r="S31" s="72"/>
      <c r="T31" s="72"/>
      <c r="U31" s="72"/>
      <c r="V31" s="72"/>
      <c r="W31" s="72"/>
      <c r="X31" s="72"/>
      <c r="Y31" s="72"/>
    </row>
    <row r="32" spans="1:25" x14ac:dyDescent="0.25">
      <c r="A32" s="72"/>
      <c r="B32" s="39" t="s">
        <v>516</v>
      </c>
      <c r="C32" s="21" t="s">
        <v>502</v>
      </c>
      <c r="D32" s="51" t="s">
        <v>167</v>
      </c>
      <c r="E32" s="115"/>
      <c r="F32" s="115"/>
      <c r="G32" s="40"/>
      <c r="H32" s="72"/>
      <c r="I32" s="72"/>
      <c r="J32" s="72"/>
      <c r="K32" s="72"/>
      <c r="L32" s="72"/>
      <c r="M32" s="72"/>
      <c r="N32" s="72"/>
      <c r="O32" s="72"/>
      <c r="P32" s="72"/>
      <c r="Q32" s="72"/>
      <c r="R32" s="72"/>
      <c r="S32" s="72"/>
      <c r="T32" s="72"/>
      <c r="U32" s="72"/>
      <c r="V32" s="72"/>
      <c r="W32" s="72"/>
      <c r="X32" s="72"/>
      <c r="Y32" s="72"/>
    </row>
    <row r="33" spans="1:25" x14ac:dyDescent="0.25">
      <c r="A33" s="72"/>
      <c r="B33" s="39" t="s">
        <v>516</v>
      </c>
      <c r="C33" s="21" t="s">
        <v>503</v>
      </c>
      <c r="D33" s="51" t="s">
        <v>167</v>
      </c>
      <c r="E33" s="115"/>
      <c r="F33" s="115"/>
      <c r="G33" s="40"/>
      <c r="H33" s="72"/>
      <c r="I33" s="72"/>
      <c r="J33" s="72"/>
      <c r="K33" s="72"/>
      <c r="L33" s="72"/>
      <c r="M33" s="72"/>
      <c r="N33" s="72"/>
      <c r="O33" s="72"/>
      <c r="P33" s="72"/>
      <c r="Q33" s="72"/>
      <c r="R33" s="72"/>
      <c r="S33" s="72"/>
      <c r="T33" s="72"/>
      <c r="U33" s="72"/>
      <c r="V33" s="72"/>
      <c r="W33" s="72"/>
      <c r="X33" s="72"/>
      <c r="Y33" s="72"/>
    </row>
    <row r="34" spans="1:25" x14ac:dyDescent="0.25">
      <c r="A34" s="72"/>
      <c r="B34" s="39" t="s">
        <v>516</v>
      </c>
      <c r="C34" s="21" t="s">
        <v>504</v>
      </c>
      <c r="D34" s="51" t="s">
        <v>167</v>
      </c>
      <c r="E34" s="115"/>
      <c r="F34" s="115"/>
      <c r="G34" s="40"/>
      <c r="H34" s="72"/>
      <c r="I34" s="72"/>
      <c r="J34" s="72"/>
      <c r="K34" s="72"/>
      <c r="L34" s="72"/>
      <c r="M34" s="72"/>
      <c r="N34" s="72"/>
      <c r="O34" s="72"/>
      <c r="P34" s="72"/>
      <c r="Q34" s="72"/>
      <c r="R34" s="72"/>
      <c r="S34" s="72"/>
      <c r="T34" s="72"/>
      <c r="U34" s="72"/>
      <c r="V34" s="72"/>
      <c r="W34" s="72"/>
      <c r="X34" s="72"/>
      <c r="Y34" s="72"/>
    </row>
    <row r="35" spans="1:25" x14ac:dyDescent="0.25">
      <c r="A35" s="72"/>
      <c r="B35" s="39" t="s">
        <v>516</v>
      </c>
      <c r="C35" s="21" t="s">
        <v>505</v>
      </c>
      <c r="D35" s="51" t="s">
        <v>167</v>
      </c>
      <c r="E35" s="115"/>
      <c r="F35" s="115"/>
      <c r="G35" s="40"/>
      <c r="H35" s="72"/>
      <c r="I35" s="72"/>
      <c r="J35" s="72"/>
      <c r="K35" s="72"/>
      <c r="L35" s="72"/>
      <c r="M35" s="72"/>
      <c r="N35" s="72"/>
      <c r="O35" s="72"/>
      <c r="P35" s="72"/>
      <c r="Q35" s="72"/>
      <c r="R35" s="72"/>
      <c r="S35" s="72"/>
      <c r="T35" s="72"/>
      <c r="U35" s="72"/>
      <c r="V35" s="72"/>
      <c r="W35" s="72"/>
      <c r="X35" s="72"/>
      <c r="Y35" s="72"/>
    </row>
    <row r="36" spans="1:25" x14ac:dyDescent="0.25">
      <c r="A36" s="72"/>
      <c r="B36" s="39" t="s">
        <v>516</v>
      </c>
      <c r="C36" s="21" t="s">
        <v>506</v>
      </c>
      <c r="D36" s="51" t="s">
        <v>167</v>
      </c>
      <c r="E36" s="115"/>
      <c r="F36" s="115"/>
      <c r="G36" s="40"/>
      <c r="H36" s="72"/>
      <c r="I36" s="72"/>
      <c r="J36" s="72"/>
      <c r="K36" s="72"/>
      <c r="L36" s="72"/>
      <c r="M36" s="72"/>
      <c r="N36" s="72"/>
      <c r="O36" s="72"/>
      <c r="P36" s="72"/>
      <c r="Q36" s="72"/>
      <c r="R36" s="72"/>
      <c r="S36" s="72"/>
      <c r="T36" s="72"/>
      <c r="U36" s="72"/>
      <c r="V36" s="72"/>
      <c r="W36" s="72"/>
      <c r="X36" s="72"/>
      <c r="Y36" s="72"/>
    </row>
    <row r="37" spans="1:25" x14ac:dyDescent="0.25">
      <c r="A37" s="72"/>
      <c r="B37" s="39" t="s">
        <v>516</v>
      </c>
      <c r="C37" s="21" t="s">
        <v>507</v>
      </c>
      <c r="D37" s="51" t="s">
        <v>167</v>
      </c>
      <c r="E37" s="115"/>
      <c r="F37" s="115"/>
      <c r="G37" s="40"/>
      <c r="H37" s="72"/>
      <c r="I37" s="72"/>
      <c r="J37" s="72"/>
      <c r="K37" s="72"/>
      <c r="L37" s="72"/>
      <c r="M37" s="72"/>
      <c r="N37" s="72"/>
      <c r="O37" s="72"/>
      <c r="P37" s="72"/>
      <c r="Q37" s="72"/>
      <c r="R37" s="72"/>
      <c r="S37" s="72"/>
      <c r="T37" s="72"/>
      <c r="U37" s="72"/>
      <c r="V37" s="72"/>
      <c r="W37" s="72"/>
      <c r="X37" s="72"/>
      <c r="Y37" s="72"/>
    </row>
    <row r="38" spans="1:25" x14ac:dyDescent="0.25">
      <c r="A38" s="72"/>
      <c r="B38" s="39" t="s">
        <v>516</v>
      </c>
      <c r="C38" s="21" t="s">
        <v>508</v>
      </c>
      <c r="D38" s="51" t="s">
        <v>167</v>
      </c>
      <c r="E38" s="115"/>
      <c r="F38" s="115"/>
      <c r="G38" s="40"/>
      <c r="H38" s="72"/>
      <c r="I38" s="72"/>
      <c r="J38" s="72"/>
      <c r="K38" s="72"/>
      <c r="L38" s="72"/>
      <c r="M38" s="72"/>
      <c r="N38" s="72"/>
      <c r="O38" s="72"/>
      <c r="P38" s="72"/>
      <c r="Q38" s="72"/>
      <c r="R38" s="72"/>
      <c r="S38" s="72"/>
      <c r="T38" s="72"/>
      <c r="U38" s="72"/>
      <c r="V38" s="72"/>
      <c r="W38" s="72"/>
      <c r="X38" s="72"/>
      <c r="Y38" s="72"/>
    </row>
    <row r="39" spans="1:25" x14ac:dyDescent="0.25">
      <c r="A39" s="72"/>
      <c r="B39" s="39" t="s">
        <v>516</v>
      </c>
      <c r="C39" s="21" t="s">
        <v>509</v>
      </c>
      <c r="D39" s="51" t="s">
        <v>167</v>
      </c>
      <c r="E39" s="115"/>
      <c r="F39" s="115"/>
      <c r="G39" s="40"/>
      <c r="H39" s="72"/>
      <c r="I39" s="72"/>
      <c r="J39" s="72"/>
      <c r="K39" s="72"/>
      <c r="L39" s="72"/>
      <c r="M39" s="72"/>
      <c r="N39" s="72"/>
      <c r="O39" s="72"/>
      <c r="P39" s="72"/>
      <c r="Q39" s="72"/>
      <c r="R39" s="72"/>
      <c r="S39" s="72"/>
      <c r="T39" s="72"/>
      <c r="U39" s="72"/>
      <c r="V39" s="72"/>
      <c r="W39" s="72"/>
      <c r="X39" s="72"/>
      <c r="Y39" s="72"/>
    </row>
    <row r="40" spans="1:25" x14ac:dyDescent="0.25">
      <c r="A40" s="72"/>
      <c r="B40" s="39" t="s">
        <v>516</v>
      </c>
      <c r="C40" s="21" t="s">
        <v>510</v>
      </c>
      <c r="D40" s="51" t="s">
        <v>167</v>
      </c>
      <c r="E40" s="115"/>
      <c r="F40" s="115"/>
      <c r="G40" s="40"/>
      <c r="H40" s="72"/>
      <c r="I40" s="72"/>
      <c r="J40" s="72"/>
      <c r="K40" s="72"/>
      <c r="L40" s="72"/>
      <c r="M40" s="72"/>
      <c r="N40" s="72"/>
      <c r="O40" s="72"/>
      <c r="P40" s="72"/>
      <c r="Q40" s="72"/>
      <c r="R40" s="72"/>
      <c r="S40" s="72"/>
      <c r="T40" s="72"/>
      <c r="U40" s="72"/>
      <c r="V40" s="72"/>
      <c r="W40" s="72"/>
      <c r="X40" s="72"/>
      <c r="Y40" s="72"/>
    </row>
    <row r="41" spans="1:25" x14ac:dyDescent="0.25">
      <c r="A41" s="72"/>
      <c r="B41" s="39" t="s">
        <v>516</v>
      </c>
      <c r="C41" s="21" t="s">
        <v>511</v>
      </c>
      <c r="D41" s="51" t="s">
        <v>167</v>
      </c>
      <c r="E41" s="115"/>
      <c r="F41" s="115"/>
      <c r="G41" s="40"/>
      <c r="H41" s="72"/>
      <c r="I41" s="72"/>
      <c r="J41" s="72"/>
      <c r="K41" s="72"/>
      <c r="L41" s="72"/>
      <c r="M41" s="72"/>
      <c r="N41" s="72"/>
      <c r="O41" s="72"/>
      <c r="P41" s="72"/>
      <c r="Q41" s="72"/>
      <c r="R41" s="72"/>
      <c r="S41" s="72"/>
      <c r="T41" s="72"/>
      <c r="U41" s="72"/>
      <c r="V41" s="72"/>
      <c r="W41" s="72"/>
      <c r="X41" s="72"/>
      <c r="Y41" s="72"/>
    </row>
    <row r="42" spans="1:25" x14ac:dyDescent="0.25">
      <c r="A42" s="72"/>
      <c r="B42" s="39" t="s">
        <v>516</v>
      </c>
      <c r="C42" s="21" t="s">
        <v>512</v>
      </c>
      <c r="D42" s="51" t="s">
        <v>167</v>
      </c>
      <c r="E42" s="115"/>
      <c r="F42" s="115"/>
      <c r="G42" s="40"/>
      <c r="H42" s="72"/>
      <c r="I42" s="72"/>
      <c r="J42" s="72"/>
      <c r="K42" s="72"/>
      <c r="L42" s="72"/>
      <c r="M42" s="72"/>
      <c r="N42" s="72"/>
      <c r="O42" s="72"/>
      <c r="P42" s="72"/>
      <c r="Q42" s="72"/>
      <c r="R42" s="72"/>
      <c r="S42" s="72"/>
      <c r="T42" s="72"/>
      <c r="U42" s="72"/>
      <c r="V42" s="72"/>
      <c r="W42" s="72"/>
      <c r="X42" s="72"/>
      <c r="Y42" s="72"/>
    </row>
    <row r="43" spans="1:25" x14ac:dyDescent="0.25">
      <c r="A43" s="72"/>
      <c r="B43" s="39" t="s">
        <v>516</v>
      </c>
      <c r="C43" s="21" t="s">
        <v>513</v>
      </c>
      <c r="D43" s="51" t="s">
        <v>167</v>
      </c>
      <c r="E43" s="115"/>
      <c r="F43" s="115"/>
      <c r="G43" s="40"/>
      <c r="H43" s="72"/>
      <c r="I43" s="72"/>
      <c r="J43" s="72"/>
      <c r="K43" s="72"/>
      <c r="L43" s="72"/>
      <c r="M43" s="72"/>
      <c r="N43" s="72"/>
      <c r="O43" s="72"/>
      <c r="P43" s="72"/>
      <c r="Q43" s="72"/>
      <c r="R43" s="72"/>
      <c r="S43" s="72"/>
      <c r="T43" s="72"/>
      <c r="U43" s="72"/>
      <c r="V43" s="72"/>
      <c r="W43" s="72"/>
      <c r="X43" s="72"/>
      <c r="Y43" s="72"/>
    </row>
    <row r="44" spans="1:25" x14ac:dyDescent="0.25">
      <c r="A44" s="72"/>
      <c r="B44" s="39" t="s">
        <v>516</v>
      </c>
      <c r="C44" s="21" t="s">
        <v>514</v>
      </c>
      <c r="D44" s="51" t="s">
        <v>167</v>
      </c>
      <c r="E44" s="115"/>
      <c r="F44" s="115"/>
      <c r="G44" s="40"/>
      <c r="H44" s="72"/>
      <c r="I44" s="72"/>
      <c r="J44" s="72"/>
      <c r="K44" s="72"/>
      <c r="L44" s="72"/>
      <c r="M44" s="72"/>
      <c r="N44" s="72"/>
      <c r="O44" s="72"/>
      <c r="P44" s="72"/>
      <c r="Q44" s="72"/>
      <c r="R44" s="72"/>
      <c r="S44" s="72"/>
      <c r="T44" s="72"/>
      <c r="U44" s="72"/>
      <c r="V44" s="72"/>
      <c r="W44" s="72"/>
      <c r="X44" s="72"/>
      <c r="Y44" s="72"/>
    </row>
    <row r="45" spans="1:25" ht="15.75" thickBot="1" x14ac:dyDescent="0.3">
      <c r="A45" s="72"/>
      <c r="B45" s="41" t="s">
        <v>516</v>
      </c>
      <c r="C45" s="42" t="s">
        <v>515</v>
      </c>
      <c r="D45" s="51" t="s">
        <v>167</v>
      </c>
      <c r="E45" s="117"/>
      <c r="F45" s="117"/>
      <c r="G45" s="43"/>
      <c r="H45" s="72"/>
      <c r="I45" s="72"/>
      <c r="J45" s="72"/>
      <c r="K45" s="72"/>
      <c r="L45" s="72"/>
      <c r="M45" s="72"/>
      <c r="N45" s="72"/>
      <c r="O45" s="72"/>
      <c r="P45" s="72"/>
      <c r="Q45" s="72"/>
      <c r="R45" s="72"/>
      <c r="S45" s="72"/>
      <c r="T45" s="72"/>
      <c r="U45" s="72"/>
      <c r="V45" s="72"/>
      <c r="W45" s="72"/>
      <c r="X45" s="72"/>
      <c r="Y45" s="72"/>
    </row>
    <row r="46" spans="1:25" x14ac:dyDescent="0.25">
      <c r="A46" s="72"/>
      <c r="B46" s="72"/>
      <c r="C46" s="72"/>
      <c r="D46" s="72"/>
      <c r="E46" s="72"/>
      <c r="F46" s="72"/>
      <c r="G46" s="72"/>
      <c r="H46" s="72"/>
      <c r="I46" s="72"/>
      <c r="J46" s="72"/>
      <c r="K46" s="72"/>
      <c r="L46" s="72"/>
      <c r="M46" s="72"/>
      <c r="N46" s="72"/>
      <c r="O46" s="72"/>
      <c r="P46" s="72"/>
      <c r="Q46" s="72"/>
      <c r="R46" s="72"/>
      <c r="S46" s="72"/>
      <c r="T46" s="72"/>
      <c r="U46" s="72"/>
      <c r="V46" s="72"/>
      <c r="W46" s="72"/>
      <c r="X46" s="72"/>
      <c r="Y46" s="72"/>
    </row>
    <row r="47" spans="1:25" x14ac:dyDescent="0.25">
      <c r="A47" s="72"/>
      <c r="B47" s="72"/>
      <c r="C47" s="72"/>
      <c r="D47" s="72"/>
      <c r="E47" s="72"/>
      <c r="F47" s="72"/>
      <c r="G47" s="72"/>
      <c r="H47" s="72"/>
      <c r="I47" s="72"/>
      <c r="J47" s="72"/>
      <c r="K47" s="72"/>
      <c r="L47" s="72"/>
      <c r="M47" s="72"/>
      <c r="N47" s="72"/>
      <c r="O47" s="72"/>
      <c r="P47" s="72"/>
      <c r="Q47" s="72"/>
      <c r="R47" s="72"/>
      <c r="S47" s="72"/>
      <c r="T47" s="72"/>
      <c r="U47" s="72"/>
      <c r="V47" s="72"/>
      <c r="W47" s="72"/>
      <c r="X47" s="72"/>
      <c r="Y47" s="72"/>
    </row>
    <row r="48" spans="1:25" x14ac:dyDescent="0.25">
      <c r="A48" s="72"/>
      <c r="B48" s="72"/>
      <c r="C48" s="72"/>
      <c r="D48" s="72"/>
      <c r="E48" s="72"/>
      <c r="F48" s="72"/>
      <c r="G48" s="72"/>
      <c r="H48" s="72"/>
      <c r="I48" s="72"/>
      <c r="J48" s="72"/>
      <c r="K48" s="72"/>
      <c r="L48" s="72"/>
      <c r="M48" s="72"/>
      <c r="N48" s="72"/>
      <c r="O48" s="72"/>
      <c r="P48" s="72"/>
      <c r="Q48" s="72"/>
      <c r="R48" s="72"/>
      <c r="S48" s="72"/>
      <c r="T48" s="72"/>
      <c r="U48" s="72"/>
      <c r="V48" s="72"/>
      <c r="W48" s="72"/>
      <c r="X48" s="72"/>
      <c r="Y48" s="72"/>
    </row>
    <row r="49" spans="1:25" x14ac:dyDescent="0.25">
      <c r="A49" s="72"/>
      <c r="B49" s="72"/>
      <c r="C49" s="72"/>
      <c r="D49" s="72"/>
      <c r="E49" s="72"/>
      <c r="F49" s="72"/>
      <c r="G49" s="72"/>
      <c r="H49" s="72"/>
      <c r="I49" s="72"/>
      <c r="J49" s="72"/>
      <c r="K49" s="72"/>
      <c r="L49" s="72"/>
      <c r="M49" s="72"/>
      <c r="N49" s="72"/>
      <c r="O49" s="72"/>
      <c r="P49" s="72"/>
      <c r="Q49" s="72"/>
      <c r="R49" s="72"/>
      <c r="S49" s="72"/>
      <c r="T49" s="72"/>
      <c r="U49" s="72"/>
      <c r="V49" s="72"/>
      <c r="W49" s="72"/>
      <c r="X49" s="72"/>
      <c r="Y49" s="72"/>
    </row>
    <row r="50" spans="1:25" x14ac:dyDescent="0.25">
      <c r="A50" s="72"/>
      <c r="B50" s="72"/>
      <c r="C50" s="72"/>
      <c r="D50" s="72"/>
      <c r="E50" s="72"/>
      <c r="F50" s="72"/>
      <c r="G50" s="72"/>
      <c r="H50" s="72"/>
      <c r="I50" s="72"/>
      <c r="J50" s="72"/>
      <c r="K50" s="72"/>
      <c r="L50" s="72"/>
      <c r="M50" s="72"/>
      <c r="N50" s="72"/>
      <c r="O50" s="72"/>
      <c r="P50" s="72"/>
      <c r="Q50" s="72"/>
      <c r="R50" s="72"/>
      <c r="S50" s="72"/>
      <c r="T50" s="72"/>
      <c r="U50" s="72"/>
      <c r="V50" s="72"/>
      <c r="W50" s="72"/>
      <c r="X50" s="72"/>
      <c r="Y50" s="72"/>
    </row>
    <row r="51" spans="1:25" x14ac:dyDescent="0.25">
      <c r="A51" s="72"/>
      <c r="B51" s="72"/>
      <c r="C51" s="72"/>
      <c r="D51" s="72"/>
      <c r="E51" s="72"/>
      <c r="F51" s="72"/>
      <c r="G51" s="72"/>
      <c r="H51" s="72"/>
      <c r="I51" s="72"/>
      <c r="J51" s="72"/>
      <c r="K51" s="72"/>
      <c r="L51" s="72"/>
      <c r="M51" s="72"/>
      <c r="N51" s="72"/>
      <c r="O51" s="72"/>
      <c r="P51" s="72"/>
      <c r="Q51" s="72"/>
      <c r="R51" s="72"/>
      <c r="S51" s="72"/>
      <c r="T51" s="72"/>
      <c r="U51" s="72"/>
      <c r="V51" s="72"/>
      <c r="W51" s="72"/>
      <c r="X51" s="72"/>
      <c r="Y51" s="72"/>
    </row>
  </sheetData>
  <mergeCells count="2">
    <mergeCell ref="B2:G2"/>
    <mergeCell ref="B4:C4"/>
  </mergeCells>
  <conditionalFormatting sqref="D16:F17">
    <cfRule type="cellIs" dxfId="132" priority="29" operator="equal">
      <formula>"Not Implemented"</formula>
    </cfRule>
    <cfRule type="cellIs" dxfId="131" priority="30" operator="equal">
      <formula>"N/A"</formula>
    </cfRule>
    <cfRule type="cellIs" dxfId="130" priority="31" operator="equal">
      <formula>"Blocked"</formula>
    </cfRule>
    <cfRule type="cellIs" dxfId="129" priority="32" operator="equal">
      <formula>"Not Tested"</formula>
    </cfRule>
    <cfRule type="cellIs" dxfId="128" priority="33" operator="equal">
      <formula>"Failed"</formula>
    </cfRule>
    <cfRule type="cellIs" dxfId="127" priority="34" operator="equal">
      <formula>"Passed"</formula>
    </cfRule>
    <cfRule type="cellIs" dxfId="126" priority="35" operator="equal">
      <formula>"Pending"</formula>
    </cfRule>
  </conditionalFormatting>
  <conditionalFormatting sqref="E18:F45">
    <cfRule type="cellIs" dxfId="125" priority="22" operator="equal">
      <formula>"Not Implemented"</formula>
    </cfRule>
    <cfRule type="cellIs" dxfId="124" priority="23" operator="equal">
      <formula>"N/A"</formula>
    </cfRule>
    <cfRule type="cellIs" dxfId="123" priority="24" operator="equal">
      <formula>"Blocked"</formula>
    </cfRule>
    <cfRule type="cellIs" dxfId="122" priority="25" operator="equal">
      <formula>"Not Tested"</formula>
    </cfRule>
    <cfRule type="cellIs" dxfId="121" priority="26" operator="equal">
      <formula>"Failed"</formula>
    </cfRule>
    <cfRule type="cellIs" dxfId="120" priority="27" operator="equal">
      <formula>"Passed"</formula>
    </cfRule>
    <cfRule type="cellIs" dxfId="119" priority="28" operator="equal">
      <formula>"Pending"</formula>
    </cfRule>
  </conditionalFormatting>
  <conditionalFormatting sqref="D18">
    <cfRule type="cellIs" dxfId="118" priority="15" operator="equal">
      <formula>"Not Implemented"</formula>
    </cfRule>
    <cfRule type="cellIs" dxfId="117" priority="16" operator="equal">
      <formula>"N/A"</formula>
    </cfRule>
    <cfRule type="cellIs" dxfId="116" priority="17" operator="equal">
      <formula>"Blocked"</formula>
    </cfRule>
    <cfRule type="cellIs" dxfId="115" priority="18" operator="equal">
      <formula>"Not Tested"</formula>
    </cfRule>
    <cfRule type="cellIs" dxfId="114" priority="19" operator="equal">
      <formula>"Failed"</formula>
    </cfRule>
    <cfRule type="cellIs" dxfId="113" priority="20" operator="equal">
      <formula>"Passed"</formula>
    </cfRule>
    <cfRule type="cellIs" dxfId="112" priority="21" operator="equal">
      <formula>"Pending"</formula>
    </cfRule>
  </conditionalFormatting>
  <conditionalFormatting sqref="D19:D45">
    <cfRule type="cellIs" dxfId="111" priority="1" operator="equal">
      <formula>"Not Implemented"</formula>
    </cfRule>
    <cfRule type="cellIs" dxfId="110" priority="2" operator="equal">
      <formula>"N/A"</formula>
    </cfRule>
    <cfRule type="cellIs" dxfId="109" priority="3" operator="equal">
      <formula>"Blocked"</formula>
    </cfRule>
    <cfRule type="cellIs" dxfId="108" priority="4" operator="equal">
      <formula>"Not Tested"</formula>
    </cfRule>
    <cfRule type="cellIs" dxfId="107" priority="5" operator="equal">
      <formula>"Failed"</formula>
    </cfRule>
    <cfRule type="cellIs" dxfId="106" priority="6" operator="equal">
      <formula>"Passed"</formula>
    </cfRule>
    <cfRule type="cellIs" dxfId="105" priority="7" operator="equal">
      <formula>"Pending"</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F70140C1-E018-45B1-ACD7-107FB495868B}">
          <x14:formula1>
            <xm:f>Variables!$B$4:$B$12</xm:f>
          </x14:formula1>
          <xm:sqref>D16:F45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67F186-7A5B-44A5-9B94-62D96AF923A6}">
  <sheetPr>
    <tabColor theme="0"/>
  </sheetPr>
  <dimension ref="A1:V53"/>
  <sheetViews>
    <sheetView workbookViewId="0">
      <selection activeCell="G20" sqref="G20"/>
    </sheetView>
  </sheetViews>
  <sheetFormatPr defaultRowHeight="15" x14ac:dyDescent="0.25"/>
  <cols>
    <col min="2" max="2" width="17" bestFit="1" customWidth="1"/>
    <col min="3" max="3" width="32.85546875" bestFit="1" customWidth="1"/>
    <col min="4" max="6" width="11.42578125" customWidth="1"/>
    <col min="7" max="7" width="100.7109375" bestFit="1" customWidth="1"/>
    <col min="8" max="8" width="59.5703125" customWidth="1"/>
  </cols>
  <sheetData>
    <row r="1" spans="1:22" ht="15.75" thickBot="1" x14ac:dyDescent="0.3">
      <c r="A1" s="72"/>
      <c r="B1" s="72"/>
      <c r="C1" s="72"/>
      <c r="D1" s="72"/>
      <c r="E1" s="72"/>
      <c r="F1" s="72"/>
      <c r="G1" s="72"/>
      <c r="H1" s="72"/>
      <c r="I1" s="72"/>
      <c r="J1" s="72"/>
      <c r="K1" s="72"/>
      <c r="L1" s="72"/>
      <c r="M1" s="72"/>
    </row>
    <row r="2" spans="1:22" ht="27" thickBot="1" x14ac:dyDescent="0.45">
      <c r="A2" s="72"/>
      <c r="B2" s="290" t="s">
        <v>533</v>
      </c>
      <c r="C2" s="291"/>
      <c r="D2" s="291"/>
      <c r="E2" s="291"/>
      <c r="F2" s="291"/>
      <c r="G2" s="291"/>
      <c r="H2" s="292"/>
      <c r="I2" s="72"/>
      <c r="J2" s="72"/>
      <c r="K2" s="72"/>
      <c r="L2" s="72"/>
      <c r="M2" s="72"/>
    </row>
    <row r="3" spans="1:22" ht="15.75" thickBot="1" x14ac:dyDescent="0.3">
      <c r="A3" s="72"/>
      <c r="B3" s="72"/>
      <c r="C3" s="72"/>
      <c r="D3" s="72"/>
      <c r="E3" s="72"/>
      <c r="F3" s="72"/>
      <c r="G3" s="72"/>
      <c r="H3" s="72"/>
      <c r="I3" s="72"/>
      <c r="J3" s="72"/>
      <c r="K3" s="72"/>
      <c r="L3" s="72"/>
      <c r="M3" s="72"/>
    </row>
    <row r="4" spans="1:22" ht="15.75" thickBot="1" x14ac:dyDescent="0.3">
      <c r="A4" s="72"/>
      <c r="B4" s="243" t="s">
        <v>592</v>
      </c>
      <c r="C4" s="245"/>
      <c r="D4" s="72"/>
      <c r="E4" s="72"/>
      <c r="F4" s="72"/>
      <c r="G4" s="72"/>
      <c r="H4" s="72"/>
      <c r="I4" s="72"/>
      <c r="J4" s="72"/>
      <c r="K4" s="72"/>
      <c r="L4" s="72"/>
      <c r="M4" s="72"/>
      <c r="N4" s="72"/>
      <c r="O4" s="72"/>
      <c r="P4" s="72"/>
      <c r="Q4" s="72"/>
      <c r="R4" s="72"/>
      <c r="S4" s="72"/>
      <c r="T4" s="72"/>
      <c r="U4" s="72"/>
      <c r="V4" s="72"/>
    </row>
    <row r="5" spans="1:22" ht="15.75" thickBot="1" x14ac:dyDescent="0.3">
      <c r="A5" s="72"/>
      <c r="B5" s="12" t="s">
        <v>590</v>
      </c>
      <c r="C5" s="77" t="s">
        <v>593</v>
      </c>
      <c r="D5" s="97" t="s">
        <v>591</v>
      </c>
      <c r="E5" s="72"/>
      <c r="F5" s="72"/>
      <c r="G5" s="72"/>
      <c r="H5" s="72"/>
      <c r="I5" s="72"/>
      <c r="J5" s="72"/>
      <c r="K5" s="72"/>
      <c r="L5" s="72"/>
      <c r="M5" s="72"/>
      <c r="N5" s="72"/>
      <c r="O5" s="72"/>
      <c r="P5" s="72"/>
      <c r="Q5" s="72"/>
      <c r="R5" s="72"/>
      <c r="S5" s="72"/>
      <c r="T5" s="72"/>
      <c r="U5" s="72"/>
      <c r="V5" s="72"/>
    </row>
    <row r="6" spans="1:22" x14ac:dyDescent="0.25">
      <c r="A6" s="72"/>
      <c r="B6" s="85" t="s">
        <v>167</v>
      </c>
      <c r="C6" s="94">
        <f>COUNTIF(D17:D53, "Pending")</f>
        <v>0</v>
      </c>
      <c r="D6" s="86">
        <f>SUM(C6/C13)</f>
        <v>0</v>
      </c>
      <c r="E6" s="72"/>
      <c r="F6" s="72"/>
      <c r="G6" s="72"/>
      <c r="H6" s="72"/>
      <c r="I6" s="72"/>
      <c r="J6" s="72"/>
      <c r="K6" s="72"/>
      <c r="L6" s="72"/>
      <c r="M6" s="72"/>
      <c r="N6" s="72"/>
      <c r="O6" s="72"/>
      <c r="P6" s="72"/>
      <c r="Q6" s="72"/>
      <c r="R6" s="72"/>
      <c r="S6" s="72"/>
      <c r="T6" s="72"/>
      <c r="U6" s="72"/>
      <c r="V6" s="72"/>
    </row>
    <row r="7" spans="1:22" x14ac:dyDescent="0.25">
      <c r="A7" s="72"/>
      <c r="B7" s="5" t="s">
        <v>168</v>
      </c>
      <c r="C7" s="95">
        <f>COUNTIF(D17:D53, "Passed")</f>
        <v>29</v>
      </c>
      <c r="D7" s="87">
        <f>SUM(C7/C13)</f>
        <v>1</v>
      </c>
      <c r="E7" s="72"/>
      <c r="F7" s="72"/>
      <c r="G7" s="72"/>
      <c r="H7" s="72"/>
      <c r="I7" s="72"/>
      <c r="J7" s="72"/>
      <c r="K7" s="72"/>
      <c r="L7" s="72"/>
      <c r="M7" s="72"/>
      <c r="N7" s="72"/>
      <c r="O7" s="72"/>
      <c r="P7" s="72"/>
      <c r="Q7" s="72"/>
      <c r="R7" s="72"/>
      <c r="S7" s="72"/>
      <c r="T7" s="72"/>
      <c r="U7" s="72"/>
      <c r="V7" s="72"/>
    </row>
    <row r="8" spans="1:22" x14ac:dyDescent="0.25">
      <c r="A8" s="72"/>
      <c r="B8" s="6" t="s">
        <v>169</v>
      </c>
      <c r="C8" s="95">
        <f>COUNTIF(D17:D53, "Failed")</f>
        <v>0</v>
      </c>
      <c r="D8" s="87">
        <f>SUM(C8/C13)</f>
        <v>0</v>
      </c>
      <c r="E8" s="72"/>
      <c r="F8" s="72"/>
      <c r="G8" s="72"/>
      <c r="H8" s="72"/>
      <c r="I8" s="72"/>
      <c r="J8" s="72"/>
      <c r="K8" s="72"/>
      <c r="L8" s="72"/>
      <c r="M8" s="72"/>
      <c r="N8" s="72"/>
      <c r="O8" s="72"/>
      <c r="P8" s="72"/>
      <c r="Q8" s="72"/>
      <c r="R8" s="72"/>
      <c r="S8" s="72"/>
      <c r="T8" s="72"/>
      <c r="U8" s="72"/>
      <c r="V8" s="72"/>
    </row>
    <row r="9" spans="1:22" x14ac:dyDescent="0.25">
      <c r="A9" s="72"/>
      <c r="B9" s="7" t="s">
        <v>170</v>
      </c>
      <c r="C9" s="95">
        <f>COUNTIF(D17:D53, "Not Tested")</f>
        <v>0</v>
      </c>
      <c r="D9" s="87">
        <f>SUM(C9/C13)</f>
        <v>0</v>
      </c>
      <c r="E9" s="72"/>
      <c r="F9" s="72"/>
      <c r="G9" s="72"/>
      <c r="H9" s="72"/>
      <c r="I9" s="72"/>
      <c r="J9" s="72"/>
      <c r="K9" s="72"/>
      <c r="L9" s="72"/>
      <c r="M9" s="72"/>
      <c r="N9" s="72"/>
      <c r="O9" s="72"/>
      <c r="P9" s="72"/>
      <c r="Q9" s="72"/>
      <c r="R9" s="72"/>
      <c r="S9" s="72"/>
      <c r="T9" s="72"/>
      <c r="U9" s="72"/>
      <c r="V9" s="72"/>
    </row>
    <row r="10" spans="1:22" x14ac:dyDescent="0.25">
      <c r="A10" s="72"/>
      <c r="B10" s="8" t="s">
        <v>171</v>
      </c>
      <c r="C10" s="95">
        <f>COUNTIF(D17:D53, "Blocked")</f>
        <v>0</v>
      </c>
      <c r="D10" s="87">
        <f>SUM(C10/C13)</f>
        <v>0</v>
      </c>
      <c r="E10" s="72"/>
      <c r="F10" s="72"/>
      <c r="G10" s="72"/>
      <c r="H10" s="72"/>
      <c r="I10" s="72"/>
      <c r="J10" s="72"/>
      <c r="K10" s="72"/>
      <c r="L10" s="72"/>
      <c r="M10" s="72"/>
      <c r="N10" s="72"/>
      <c r="O10" s="72"/>
      <c r="P10" s="72"/>
      <c r="Q10" s="72"/>
      <c r="R10" s="72"/>
      <c r="S10" s="72"/>
      <c r="T10" s="72"/>
      <c r="U10" s="72"/>
      <c r="V10" s="72"/>
    </row>
    <row r="11" spans="1:22" x14ac:dyDescent="0.25">
      <c r="A11" s="72"/>
      <c r="B11" s="9" t="s">
        <v>172</v>
      </c>
      <c r="C11" s="95">
        <f>COUNTIF(D17:D53, "Not Implemented")</f>
        <v>0</v>
      </c>
      <c r="D11" s="87">
        <f>SUM(C11/C13)</f>
        <v>0</v>
      </c>
      <c r="E11" s="72"/>
      <c r="F11" s="72"/>
      <c r="G11" s="72"/>
      <c r="H11" s="72"/>
      <c r="I11" s="72"/>
      <c r="J11" s="72"/>
      <c r="K11" s="72"/>
      <c r="L11" s="72"/>
      <c r="M11" s="72"/>
      <c r="N11" s="72"/>
      <c r="O11" s="72"/>
      <c r="P11" s="72"/>
      <c r="Q11" s="72"/>
      <c r="R11" s="72"/>
      <c r="S11" s="72"/>
      <c r="T11" s="72"/>
      <c r="U11" s="72"/>
      <c r="V11" s="72"/>
    </row>
    <row r="12" spans="1:22" ht="15.75" thickBot="1" x14ac:dyDescent="0.3">
      <c r="A12" s="72"/>
      <c r="B12" s="10" t="s">
        <v>173</v>
      </c>
      <c r="C12" s="96">
        <f>COUNTIF(D17:D53, "N/A")</f>
        <v>0</v>
      </c>
      <c r="D12" s="88">
        <f>SUM(C12/C13)</f>
        <v>0</v>
      </c>
      <c r="E12" s="72"/>
      <c r="F12" s="72"/>
      <c r="G12" s="72"/>
      <c r="H12" s="72"/>
      <c r="I12" s="72"/>
      <c r="J12" s="72"/>
      <c r="K12" s="72"/>
      <c r="L12" s="72"/>
      <c r="M12" s="72"/>
      <c r="N12" s="72"/>
      <c r="O12" s="72"/>
      <c r="P12" s="72"/>
      <c r="Q12" s="72"/>
      <c r="R12" s="72"/>
      <c r="S12" s="72"/>
      <c r="T12" s="72"/>
      <c r="U12" s="72"/>
      <c r="V12" s="72"/>
    </row>
    <row r="13" spans="1:22" ht="15.75" thickBot="1" x14ac:dyDescent="0.3">
      <c r="A13" s="72"/>
      <c r="B13" s="12" t="s">
        <v>594</v>
      </c>
      <c r="C13" s="93">
        <f>SUM(C6:C12)</f>
        <v>29</v>
      </c>
      <c r="D13" s="72"/>
      <c r="E13" s="72"/>
      <c r="F13" s="72"/>
      <c r="G13" s="72"/>
      <c r="H13" s="72"/>
      <c r="I13" s="72"/>
      <c r="J13" s="72"/>
      <c r="K13" s="72"/>
      <c r="L13" s="72"/>
      <c r="M13" s="72"/>
      <c r="N13" s="72"/>
      <c r="O13" s="72"/>
      <c r="P13" s="72"/>
      <c r="Q13" s="72"/>
      <c r="R13" s="72"/>
      <c r="S13" s="72"/>
      <c r="T13" s="72"/>
      <c r="U13" s="72"/>
      <c r="V13" s="72"/>
    </row>
    <row r="14" spans="1:22" ht="15.75" thickBot="1" x14ac:dyDescent="0.3">
      <c r="A14" s="72"/>
      <c r="B14" s="72"/>
      <c r="C14" s="72"/>
      <c r="D14" s="72"/>
      <c r="E14" s="72"/>
      <c r="F14" s="72"/>
      <c r="G14" s="72"/>
      <c r="H14" s="72"/>
      <c r="I14" s="72"/>
      <c r="J14" s="72"/>
      <c r="K14" s="72"/>
      <c r="L14" s="72"/>
      <c r="M14" s="72"/>
    </row>
    <row r="15" spans="1:22" ht="15.75" thickBot="1" x14ac:dyDescent="0.3">
      <c r="A15" s="72"/>
      <c r="B15" s="13" t="s">
        <v>184</v>
      </c>
      <c r="C15" s="13" t="s">
        <v>174</v>
      </c>
      <c r="D15" s="12" t="s">
        <v>166</v>
      </c>
      <c r="E15" s="12" t="s">
        <v>596</v>
      </c>
      <c r="F15" s="12" t="s">
        <v>609</v>
      </c>
      <c r="G15" s="12" t="s">
        <v>473</v>
      </c>
      <c r="H15" s="12" t="s">
        <v>175</v>
      </c>
      <c r="I15" s="72"/>
      <c r="J15" s="72"/>
      <c r="K15" s="72"/>
      <c r="L15" s="72"/>
      <c r="M15" s="72"/>
    </row>
    <row r="16" spans="1:22" ht="15.75" thickBot="1" x14ac:dyDescent="0.3">
      <c r="A16" s="72"/>
      <c r="B16" s="15" t="s">
        <v>436</v>
      </c>
      <c r="C16" s="16"/>
      <c r="D16" s="16"/>
      <c r="E16" s="16"/>
      <c r="F16" s="16"/>
      <c r="G16" s="16"/>
      <c r="H16" s="17"/>
      <c r="I16" s="72"/>
      <c r="J16" s="72"/>
      <c r="K16" s="72"/>
      <c r="L16" s="72"/>
      <c r="M16" s="72"/>
    </row>
    <row r="17" spans="1:13" x14ac:dyDescent="0.25">
      <c r="A17" s="72"/>
      <c r="B17" s="48"/>
      <c r="C17" s="56" t="s">
        <v>430</v>
      </c>
      <c r="D17" s="51" t="s">
        <v>168</v>
      </c>
      <c r="E17" s="51"/>
      <c r="F17" s="51"/>
      <c r="G17" s="46"/>
      <c r="H17" s="49"/>
      <c r="I17" s="72"/>
      <c r="J17" s="72"/>
      <c r="K17" s="72"/>
      <c r="L17" s="72"/>
      <c r="M17" s="72"/>
    </row>
    <row r="18" spans="1:13" x14ac:dyDescent="0.25">
      <c r="A18" s="72"/>
      <c r="B18" s="39"/>
      <c r="C18" s="30" t="s">
        <v>431</v>
      </c>
      <c r="D18" s="51" t="s">
        <v>168</v>
      </c>
      <c r="E18" s="51"/>
      <c r="F18" s="51"/>
      <c r="G18" s="21"/>
      <c r="H18" s="40"/>
      <c r="I18" s="72"/>
      <c r="J18" s="72"/>
      <c r="K18" s="72"/>
      <c r="L18" s="72"/>
      <c r="M18" s="72"/>
    </row>
    <row r="19" spans="1:13" x14ac:dyDescent="0.25">
      <c r="A19" s="72"/>
      <c r="B19" s="39"/>
      <c r="C19" s="30" t="s">
        <v>432</v>
      </c>
      <c r="D19" s="51" t="s">
        <v>168</v>
      </c>
      <c r="E19" s="51"/>
      <c r="F19" s="51"/>
      <c r="G19" s="21"/>
      <c r="H19" s="40"/>
      <c r="I19" s="72"/>
      <c r="J19" s="72"/>
      <c r="K19" s="72"/>
      <c r="L19" s="72"/>
      <c r="M19" s="72"/>
    </row>
    <row r="20" spans="1:13" x14ac:dyDescent="0.25">
      <c r="A20" s="72"/>
      <c r="B20" s="39"/>
      <c r="C20" s="30" t="s">
        <v>433</v>
      </c>
      <c r="D20" s="51" t="s">
        <v>168</v>
      </c>
      <c r="E20" s="51"/>
      <c r="F20" s="51"/>
      <c r="G20" s="21"/>
      <c r="H20" s="40"/>
      <c r="I20" s="72"/>
      <c r="J20" s="72"/>
      <c r="K20" s="72"/>
      <c r="L20" s="72"/>
      <c r="M20" s="72"/>
    </row>
    <row r="21" spans="1:13" x14ac:dyDescent="0.25">
      <c r="A21" s="72"/>
      <c r="B21" s="39"/>
      <c r="C21" s="30" t="s">
        <v>434</v>
      </c>
      <c r="D21" s="51" t="s">
        <v>168</v>
      </c>
      <c r="E21" s="51"/>
      <c r="F21" s="51"/>
      <c r="G21" s="21"/>
      <c r="H21" s="40"/>
      <c r="I21" s="72"/>
      <c r="J21" s="72"/>
      <c r="K21" s="72"/>
      <c r="L21" s="72"/>
      <c r="M21" s="72"/>
    </row>
    <row r="22" spans="1:13" ht="15.75" thickBot="1" x14ac:dyDescent="0.3">
      <c r="A22" s="72"/>
      <c r="B22" s="59"/>
      <c r="C22" s="55" t="s">
        <v>435</v>
      </c>
      <c r="D22" s="51" t="s">
        <v>168</v>
      </c>
      <c r="E22" s="122"/>
      <c r="F22" s="122"/>
      <c r="G22" s="34"/>
      <c r="H22" s="60"/>
      <c r="I22" s="72"/>
      <c r="J22" s="72"/>
      <c r="K22" s="72"/>
      <c r="L22" s="72"/>
      <c r="M22" s="72"/>
    </row>
    <row r="23" spans="1:13" ht="15.75" thickBot="1" x14ac:dyDescent="0.3">
      <c r="A23" s="72"/>
      <c r="B23" s="15" t="s">
        <v>474</v>
      </c>
      <c r="C23" s="16"/>
      <c r="D23" s="16"/>
      <c r="E23" s="16"/>
      <c r="F23" s="16"/>
      <c r="G23" s="16"/>
      <c r="H23" s="17"/>
      <c r="I23" s="72"/>
      <c r="J23" s="72"/>
      <c r="K23" s="72"/>
      <c r="L23" s="72"/>
      <c r="M23" s="72"/>
    </row>
    <row r="24" spans="1:13" ht="60" x14ac:dyDescent="0.25">
      <c r="A24" s="72"/>
      <c r="B24" s="48"/>
      <c r="C24" s="56" t="s">
        <v>437</v>
      </c>
      <c r="D24" s="51" t="s">
        <v>168</v>
      </c>
      <c r="E24" s="51"/>
      <c r="F24" s="51"/>
      <c r="G24" s="57" t="s">
        <v>438</v>
      </c>
      <c r="H24" s="49"/>
      <c r="I24" s="72"/>
      <c r="J24" s="72"/>
      <c r="K24" s="72"/>
      <c r="L24" s="72"/>
      <c r="M24" s="72"/>
    </row>
    <row r="25" spans="1:13" x14ac:dyDescent="0.25">
      <c r="A25" s="72"/>
      <c r="B25" s="39"/>
      <c r="C25" s="30" t="s">
        <v>439</v>
      </c>
      <c r="D25" s="51" t="s">
        <v>168</v>
      </c>
      <c r="E25" s="51"/>
      <c r="F25" s="51"/>
      <c r="G25" s="32" t="s">
        <v>440</v>
      </c>
      <c r="H25" s="40"/>
      <c r="I25" s="72"/>
      <c r="J25" s="72"/>
      <c r="K25" s="72"/>
      <c r="L25" s="72"/>
      <c r="M25" s="72"/>
    </row>
    <row r="26" spans="1:13" ht="30" x14ac:dyDescent="0.25">
      <c r="A26" s="72"/>
      <c r="B26" s="39"/>
      <c r="C26" s="30" t="s">
        <v>441</v>
      </c>
      <c r="D26" s="51" t="s">
        <v>168</v>
      </c>
      <c r="E26" s="51"/>
      <c r="F26" s="51"/>
      <c r="G26" s="31" t="s">
        <v>442</v>
      </c>
      <c r="H26" s="40"/>
      <c r="I26" s="72"/>
      <c r="J26" s="72"/>
      <c r="K26" s="72"/>
      <c r="L26" s="72"/>
      <c r="M26" s="72"/>
    </row>
    <row r="27" spans="1:13" x14ac:dyDescent="0.25">
      <c r="A27" s="72"/>
      <c r="B27" s="39"/>
      <c r="C27" s="30" t="s">
        <v>443</v>
      </c>
      <c r="D27" s="51" t="s">
        <v>168</v>
      </c>
      <c r="E27" s="51"/>
      <c r="F27" s="51"/>
      <c r="G27" s="32" t="s">
        <v>444</v>
      </c>
      <c r="H27" s="40"/>
      <c r="I27" s="72"/>
      <c r="J27" s="72"/>
      <c r="K27" s="72"/>
      <c r="L27" s="72"/>
      <c r="M27" s="72"/>
    </row>
    <row r="28" spans="1:13" x14ac:dyDescent="0.25">
      <c r="A28" s="72"/>
      <c r="B28" s="39"/>
      <c r="C28" s="30" t="s">
        <v>445</v>
      </c>
      <c r="D28" s="51" t="s">
        <v>168</v>
      </c>
      <c r="E28" s="51"/>
      <c r="F28" s="51"/>
      <c r="G28" s="32" t="s">
        <v>446</v>
      </c>
      <c r="H28" s="40"/>
      <c r="I28" s="72"/>
      <c r="J28" s="72"/>
      <c r="K28" s="72"/>
      <c r="L28" s="72"/>
      <c r="M28" s="72"/>
    </row>
    <row r="29" spans="1:13" x14ac:dyDescent="0.25">
      <c r="A29" s="72"/>
      <c r="B29" s="39"/>
      <c r="C29" s="30" t="s">
        <v>447</v>
      </c>
      <c r="D29" s="51" t="s">
        <v>168</v>
      </c>
      <c r="E29" s="51"/>
      <c r="F29" s="51"/>
      <c r="G29" s="32" t="s">
        <v>448</v>
      </c>
      <c r="H29" s="40"/>
      <c r="I29" s="72"/>
      <c r="J29" s="72"/>
      <c r="K29" s="72"/>
      <c r="L29" s="72"/>
      <c r="M29" s="72"/>
    </row>
    <row r="30" spans="1:13" x14ac:dyDescent="0.25">
      <c r="A30" s="72"/>
      <c r="B30" s="39"/>
      <c r="C30" s="30" t="s">
        <v>449</v>
      </c>
      <c r="D30" s="51" t="s">
        <v>168</v>
      </c>
      <c r="E30" s="51"/>
      <c r="F30" s="51"/>
      <c r="G30" s="32" t="s">
        <v>450</v>
      </c>
      <c r="H30" s="40"/>
      <c r="I30" s="72"/>
      <c r="J30" s="72"/>
      <c r="K30" s="72"/>
      <c r="L30" s="72"/>
      <c r="M30" s="72"/>
    </row>
    <row r="31" spans="1:13" ht="60" x14ac:dyDescent="0.25">
      <c r="A31" s="72"/>
      <c r="B31" s="39"/>
      <c r="C31" s="30" t="s">
        <v>451</v>
      </c>
      <c r="D31" s="51" t="s">
        <v>168</v>
      </c>
      <c r="E31" s="51"/>
      <c r="F31" s="51"/>
      <c r="G31" s="31" t="s">
        <v>452</v>
      </c>
      <c r="H31" s="40"/>
      <c r="I31" s="72"/>
      <c r="J31" s="72"/>
      <c r="K31" s="72"/>
      <c r="L31" s="72"/>
      <c r="M31" s="72"/>
    </row>
    <row r="32" spans="1:13" x14ac:dyDescent="0.25">
      <c r="A32" s="72"/>
      <c r="B32" s="39"/>
      <c r="C32" s="30" t="s">
        <v>453</v>
      </c>
      <c r="D32" s="51" t="s">
        <v>168</v>
      </c>
      <c r="E32" s="51"/>
      <c r="F32" s="51"/>
      <c r="G32" s="32" t="s">
        <v>454</v>
      </c>
      <c r="H32" s="40"/>
      <c r="I32" s="72"/>
      <c r="J32" s="72"/>
      <c r="K32" s="72"/>
      <c r="L32" s="72"/>
      <c r="M32" s="72"/>
    </row>
    <row r="33" spans="1:13" x14ac:dyDescent="0.25">
      <c r="A33" s="72"/>
      <c r="B33" s="39"/>
      <c r="C33" s="30" t="s">
        <v>455</v>
      </c>
      <c r="D33" s="51" t="s">
        <v>168</v>
      </c>
      <c r="E33" s="51"/>
      <c r="F33" s="51"/>
      <c r="G33" s="32" t="s">
        <v>456</v>
      </c>
      <c r="H33" s="40"/>
      <c r="I33" s="72"/>
      <c r="J33" s="72"/>
      <c r="K33" s="72"/>
      <c r="L33" s="72"/>
      <c r="M33" s="72"/>
    </row>
    <row r="34" spans="1:13" ht="30" x14ac:dyDescent="0.25">
      <c r="A34" s="72"/>
      <c r="B34" s="39"/>
      <c r="C34" s="30" t="s">
        <v>457</v>
      </c>
      <c r="D34" s="51" t="s">
        <v>168</v>
      </c>
      <c r="E34" s="51"/>
      <c r="F34" s="51"/>
      <c r="G34" s="31" t="s">
        <v>458</v>
      </c>
      <c r="H34" s="40"/>
      <c r="I34" s="72"/>
      <c r="J34" s="72"/>
      <c r="K34" s="72"/>
      <c r="L34" s="72"/>
      <c r="M34" s="72"/>
    </row>
    <row r="35" spans="1:13" ht="30" x14ac:dyDescent="0.25">
      <c r="A35" s="72"/>
      <c r="B35" s="39"/>
      <c r="C35" s="30" t="s">
        <v>459</v>
      </c>
      <c r="D35" s="51" t="s">
        <v>168</v>
      </c>
      <c r="E35" s="51"/>
      <c r="F35" s="51"/>
      <c r="G35" s="31" t="s">
        <v>460</v>
      </c>
      <c r="H35" s="40"/>
      <c r="I35" s="72"/>
      <c r="J35" s="72"/>
      <c r="K35" s="72"/>
      <c r="L35" s="72"/>
      <c r="M35" s="72"/>
    </row>
    <row r="36" spans="1:13" x14ac:dyDescent="0.25">
      <c r="A36" s="72"/>
      <c r="B36" s="39"/>
      <c r="C36" s="30" t="s">
        <v>461</v>
      </c>
      <c r="D36" s="51" t="s">
        <v>168</v>
      </c>
      <c r="E36" s="51"/>
      <c r="F36" s="51"/>
      <c r="G36" s="32" t="s">
        <v>462</v>
      </c>
      <c r="H36" s="40"/>
      <c r="I36" s="72"/>
      <c r="J36" s="72"/>
      <c r="K36" s="72"/>
      <c r="L36" s="72"/>
      <c r="M36" s="72"/>
    </row>
    <row r="37" spans="1:13" ht="30" x14ac:dyDescent="0.25">
      <c r="A37" s="72"/>
      <c r="B37" s="39"/>
      <c r="C37" s="30" t="s">
        <v>463</v>
      </c>
      <c r="D37" s="51" t="s">
        <v>168</v>
      </c>
      <c r="E37" s="51"/>
      <c r="F37" s="51"/>
      <c r="G37" s="31" t="s">
        <v>464</v>
      </c>
      <c r="H37" s="40"/>
      <c r="I37" s="72"/>
      <c r="J37" s="72"/>
      <c r="K37" s="72"/>
      <c r="L37" s="72"/>
      <c r="M37" s="72"/>
    </row>
    <row r="38" spans="1:13" ht="30" x14ac:dyDescent="0.25">
      <c r="A38" s="72"/>
      <c r="B38" s="39"/>
      <c r="C38" s="30" t="s">
        <v>465</v>
      </c>
      <c r="D38" s="51" t="s">
        <v>168</v>
      </c>
      <c r="E38" s="51"/>
      <c r="F38" s="51"/>
      <c r="G38" s="31" t="s">
        <v>466</v>
      </c>
      <c r="H38" s="40"/>
      <c r="I38" s="72"/>
      <c r="J38" s="72"/>
      <c r="K38" s="72"/>
      <c r="L38" s="72"/>
      <c r="M38" s="72"/>
    </row>
    <row r="39" spans="1:13" x14ac:dyDescent="0.25">
      <c r="A39" s="72"/>
      <c r="B39" s="39"/>
      <c r="C39" s="30" t="s">
        <v>467</v>
      </c>
      <c r="D39" s="51" t="s">
        <v>168</v>
      </c>
      <c r="E39" s="51"/>
      <c r="F39" s="51"/>
      <c r="G39" s="32" t="s">
        <v>468</v>
      </c>
      <c r="H39" s="40"/>
      <c r="I39" s="72"/>
      <c r="J39" s="72"/>
      <c r="K39" s="72"/>
      <c r="L39" s="72"/>
      <c r="M39" s="72"/>
    </row>
    <row r="40" spans="1:13" x14ac:dyDescent="0.25">
      <c r="A40" s="72"/>
      <c r="B40" s="39"/>
      <c r="C40" s="30" t="s">
        <v>469</v>
      </c>
      <c r="D40" s="51" t="s">
        <v>168</v>
      </c>
      <c r="E40" s="51"/>
      <c r="F40" s="51"/>
      <c r="G40" s="32" t="s">
        <v>470</v>
      </c>
      <c r="H40" s="40"/>
      <c r="I40" s="72"/>
      <c r="J40" s="72"/>
      <c r="K40" s="72"/>
      <c r="L40" s="72"/>
      <c r="M40" s="72"/>
    </row>
    <row r="41" spans="1:13" ht="30.75" thickBot="1" x14ac:dyDescent="0.3">
      <c r="A41" s="72"/>
      <c r="B41" s="59"/>
      <c r="C41" s="55" t="s">
        <v>471</v>
      </c>
      <c r="D41" s="51" t="s">
        <v>168</v>
      </c>
      <c r="E41" s="122"/>
      <c r="F41" s="122"/>
      <c r="G41" s="58" t="s">
        <v>472</v>
      </c>
      <c r="H41" s="60"/>
      <c r="I41" s="72"/>
      <c r="J41" s="72"/>
      <c r="K41" s="72"/>
      <c r="L41" s="72"/>
      <c r="M41" s="72"/>
    </row>
    <row r="42" spans="1:13" ht="15.75" thickBot="1" x14ac:dyDescent="0.3">
      <c r="A42" s="72"/>
      <c r="B42" s="15" t="s">
        <v>475</v>
      </c>
      <c r="C42" s="16"/>
      <c r="D42" s="16"/>
      <c r="E42" s="16"/>
      <c r="F42" s="16"/>
      <c r="G42" s="16"/>
      <c r="H42" s="17"/>
      <c r="I42" s="72"/>
      <c r="J42" s="72"/>
      <c r="K42" s="72"/>
      <c r="L42" s="72"/>
      <c r="M42" s="72"/>
    </row>
    <row r="43" spans="1:13" x14ac:dyDescent="0.25">
      <c r="A43" s="72"/>
      <c r="B43" s="48"/>
      <c r="C43" s="56" t="s">
        <v>476</v>
      </c>
      <c r="D43" s="51" t="s">
        <v>168</v>
      </c>
      <c r="E43" s="51"/>
      <c r="F43" s="51"/>
      <c r="G43" s="46"/>
      <c r="H43" s="49"/>
      <c r="I43" s="72"/>
      <c r="J43" s="72"/>
      <c r="K43" s="72"/>
      <c r="L43" s="72"/>
      <c r="M43" s="72"/>
    </row>
    <row r="44" spans="1:13" x14ac:dyDescent="0.25">
      <c r="A44" s="72"/>
      <c r="B44" s="39"/>
      <c r="C44" s="30" t="s">
        <v>477</v>
      </c>
      <c r="D44" s="51" t="s">
        <v>168</v>
      </c>
      <c r="E44" s="51"/>
      <c r="F44" s="51"/>
      <c r="G44" s="21"/>
      <c r="H44" s="40"/>
      <c r="I44" s="72"/>
      <c r="J44" s="72"/>
      <c r="K44" s="72"/>
      <c r="L44" s="72"/>
      <c r="M44" s="72"/>
    </row>
    <row r="45" spans="1:13" x14ac:dyDescent="0.25">
      <c r="A45" s="72"/>
      <c r="B45" s="39"/>
      <c r="C45" s="30" t="s">
        <v>478</v>
      </c>
      <c r="D45" s="51" t="s">
        <v>168</v>
      </c>
      <c r="E45" s="51"/>
      <c r="F45" s="51"/>
      <c r="G45" s="21"/>
      <c r="H45" s="40"/>
      <c r="I45" s="72"/>
      <c r="J45" s="72"/>
      <c r="K45" s="72"/>
      <c r="L45" s="72"/>
      <c r="M45" s="72"/>
    </row>
    <row r="46" spans="1:13" x14ac:dyDescent="0.25">
      <c r="A46" s="72"/>
      <c r="B46" s="39"/>
      <c r="C46" s="30" t="s">
        <v>479</v>
      </c>
      <c r="D46" s="51" t="s">
        <v>168</v>
      </c>
      <c r="E46" s="51"/>
      <c r="F46" s="51"/>
      <c r="G46" s="21"/>
      <c r="H46" s="40"/>
      <c r="I46" s="72"/>
      <c r="J46" s="72"/>
      <c r="K46" s="72"/>
      <c r="L46" s="72"/>
      <c r="M46" s="72"/>
    </row>
    <row r="47" spans="1:13" ht="15.75" thickBot="1" x14ac:dyDescent="0.3">
      <c r="A47" s="72"/>
      <c r="B47" s="41"/>
      <c r="C47" s="61" t="s">
        <v>480</v>
      </c>
      <c r="D47" s="51" t="s">
        <v>168</v>
      </c>
      <c r="E47" s="122"/>
      <c r="F47" s="122"/>
      <c r="G47" s="42"/>
      <c r="H47" s="43"/>
      <c r="I47" s="72"/>
      <c r="J47" s="72"/>
      <c r="K47" s="72"/>
      <c r="L47" s="72"/>
      <c r="M47" s="72"/>
    </row>
    <row r="48" spans="1:13" x14ac:dyDescent="0.25">
      <c r="A48" s="72"/>
      <c r="B48" s="72"/>
      <c r="C48" s="72"/>
      <c r="D48" s="72"/>
      <c r="E48" s="72"/>
      <c r="F48" s="72"/>
      <c r="G48" s="72"/>
      <c r="H48" s="72"/>
      <c r="I48" s="72"/>
      <c r="J48" s="72"/>
      <c r="K48" s="72"/>
      <c r="L48" s="72"/>
      <c r="M48" s="72"/>
    </row>
    <row r="49" spans="1:13" x14ac:dyDescent="0.25">
      <c r="A49" s="72"/>
      <c r="B49" s="72"/>
      <c r="C49" s="72"/>
      <c r="D49" s="72"/>
      <c r="E49" s="72"/>
      <c r="F49" s="72"/>
      <c r="G49" s="72"/>
      <c r="H49" s="72"/>
      <c r="I49" s="72"/>
      <c r="J49" s="72"/>
      <c r="K49" s="72"/>
      <c r="L49" s="72"/>
      <c r="M49" s="72"/>
    </row>
    <row r="50" spans="1:13" x14ac:dyDescent="0.25">
      <c r="A50" s="72"/>
      <c r="B50" s="72"/>
      <c r="C50" s="72"/>
      <c r="D50" s="72"/>
      <c r="E50" s="72"/>
      <c r="F50" s="72"/>
      <c r="G50" s="72"/>
      <c r="H50" s="72"/>
      <c r="I50" s="72"/>
      <c r="J50" s="72"/>
      <c r="K50" s="72"/>
      <c r="L50" s="72"/>
      <c r="M50" s="72"/>
    </row>
    <row r="51" spans="1:13" x14ac:dyDescent="0.25">
      <c r="A51" s="72"/>
      <c r="B51" s="72"/>
      <c r="C51" s="72"/>
      <c r="D51" s="72"/>
      <c r="E51" s="72"/>
      <c r="F51" s="72"/>
      <c r="G51" s="72"/>
      <c r="H51" s="72"/>
      <c r="I51" s="72"/>
      <c r="J51" s="72"/>
      <c r="K51" s="72"/>
      <c r="L51" s="72"/>
      <c r="M51" s="72"/>
    </row>
    <row r="52" spans="1:13" x14ac:dyDescent="0.25">
      <c r="A52" s="72"/>
      <c r="B52" s="72"/>
      <c r="C52" s="72"/>
      <c r="D52" s="72"/>
      <c r="E52" s="72"/>
      <c r="F52" s="72"/>
      <c r="G52" s="72"/>
      <c r="H52" s="72"/>
      <c r="I52" s="72"/>
      <c r="J52" s="72"/>
      <c r="K52" s="72"/>
      <c r="L52" s="72"/>
      <c r="M52" s="72"/>
    </row>
    <row r="53" spans="1:13" x14ac:dyDescent="0.25">
      <c r="A53" s="72"/>
      <c r="B53" s="72"/>
      <c r="C53" s="72"/>
      <c r="D53" s="72"/>
      <c r="E53" s="72"/>
      <c r="F53" s="72"/>
      <c r="G53" s="72"/>
      <c r="H53" s="72"/>
      <c r="I53" s="72"/>
      <c r="J53" s="72"/>
      <c r="K53" s="72"/>
      <c r="L53" s="72"/>
      <c r="M53" s="72"/>
    </row>
  </sheetData>
  <mergeCells count="2">
    <mergeCell ref="B2:H2"/>
    <mergeCell ref="B4:C4"/>
  </mergeCells>
  <conditionalFormatting sqref="D17:F22">
    <cfRule type="cellIs" dxfId="104" priority="15" operator="equal">
      <formula>"Not Implemented"</formula>
    </cfRule>
    <cfRule type="cellIs" dxfId="103" priority="16" operator="equal">
      <formula>"N/A"</formula>
    </cfRule>
    <cfRule type="cellIs" dxfId="102" priority="17" operator="equal">
      <formula>"Blocked"</formula>
    </cfRule>
    <cfRule type="cellIs" dxfId="101" priority="18" operator="equal">
      <formula>"Not Tested"</formula>
    </cfRule>
    <cfRule type="cellIs" dxfId="100" priority="19" operator="equal">
      <formula>"Failed"</formula>
    </cfRule>
    <cfRule type="cellIs" dxfId="99" priority="20" operator="equal">
      <formula>"Passed"</formula>
    </cfRule>
    <cfRule type="cellIs" dxfId="98" priority="21" operator="equal">
      <formula>"Pending"</formula>
    </cfRule>
  </conditionalFormatting>
  <conditionalFormatting sqref="D24:F41">
    <cfRule type="cellIs" dxfId="97" priority="8" operator="equal">
      <formula>"Not Implemented"</formula>
    </cfRule>
    <cfRule type="cellIs" dxfId="96" priority="9" operator="equal">
      <formula>"N/A"</formula>
    </cfRule>
    <cfRule type="cellIs" dxfId="95" priority="10" operator="equal">
      <formula>"Blocked"</formula>
    </cfRule>
    <cfRule type="cellIs" dxfId="94" priority="11" operator="equal">
      <formula>"Not Tested"</formula>
    </cfRule>
    <cfRule type="cellIs" dxfId="93" priority="12" operator="equal">
      <formula>"Failed"</formula>
    </cfRule>
    <cfRule type="cellIs" dxfId="92" priority="13" operator="equal">
      <formula>"Passed"</formula>
    </cfRule>
    <cfRule type="cellIs" dxfId="91" priority="14" operator="equal">
      <formula>"Pending"</formula>
    </cfRule>
  </conditionalFormatting>
  <conditionalFormatting sqref="D43:F47">
    <cfRule type="cellIs" dxfId="90" priority="1" operator="equal">
      <formula>"Not Implemented"</formula>
    </cfRule>
    <cfRule type="cellIs" dxfId="89" priority="2" operator="equal">
      <formula>"N/A"</formula>
    </cfRule>
    <cfRule type="cellIs" dxfId="88" priority="3" operator="equal">
      <formula>"Blocked"</formula>
    </cfRule>
    <cfRule type="cellIs" dxfId="87" priority="4" operator="equal">
      <formula>"Not Tested"</formula>
    </cfRule>
    <cfRule type="cellIs" dxfId="86" priority="5" operator="equal">
      <formula>"Failed"</formula>
    </cfRule>
    <cfRule type="cellIs" dxfId="85" priority="6" operator="equal">
      <formula>"Passed"</formula>
    </cfRule>
    <cfRule type="cellIs" dxfId="84" priority="7" operator="equal">
      <formula>"Pending"</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29AB6A40-4B1C-470E-9273-EAC57C4B2F88}">
          <x14:formula1>
            <xm:f>Variables!$B$4:$B$12</xm:f>
          </x14:formula1>
          <xm:sqref>D24:F41 D17:F22 D43:F47</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C0F918-9968-4C39-BE2B-3294F65FC345}">
  <sheetPr>
    <tabColor rgb="FF996633"/>
  </sheetPr>
  <dimension ref="A1:W70"/>
  <sheetViews>
    <sheetView workbookViewId="0">
      <selection activeCell="Q35" sqref="Q35"/>
    </sheetView>
  </sheetViews>
  <sheetFormatPr defaultRowHeight="15" x14ac:dyDescent="0.25"/>
  <cols>
    <col min="2" max="2" width="17" bestFit="1" customWidth="1"/>
    <col min="3" max="3" width="33.5703125" bestFit="1" customWidth="1"/>
    <col min="4" max="6" width="11.7109375" customWidth="1"/>
    <col min="7" max="7" width="53.42578125" customWidth="1"/>
  </cols>
  <sheetData>
    <row r="1" spans="1:23" ht="15.75" thickBot="1" x14ac:dyDescent="0.3">
      <c r="A1" s="72"/>
      <c r="B1" s="72"/>
      <c r="C1" s="72"/>
      <c r="D1" s="72"/>
      <c r="E1" s="72"/>
      <c r="F1" s="72"/>
      <c r="G1" s="72"/>
      <c r="H1" s="72"/>
      <c r="I1" s="72"/>
      <c r="J1" s="72"/>
      <c r="K1" s="72"/>
      <c r="L1" s="72"/>
      <c r="M1" s="72"/>
      <c r="N1" s="72"/>
      <c r="O1" s="72"/>
      <c r="P1" s="72"/>
      <c r="Q1" s="72"/>
      <c r="R1" s="72"/>
      <c r="S1" s="72"/>
      <c r="T1" s="72"/>
      <c r="U1" s="72"/>
      <c r="V1" s="72"/>
      <c r="W1" s="72"/>
    </row>
    <row r="2" spans="1:23" ht="27" thickBot="1" x14ac:dyDescent="0.45">
      <c r="A2" s="72"/>
      <c r="B2" s="293" t="s">
        <v>489</v>
      </c>
      <c r="C2" s="294"/>
      <c r="D2" s="294"/>
      <c r="E2" s="294"/>
      <c r="F2" s="294"/>
      <c r="G2" s="295"/>
      <c r="H2" s="72"/>
      <c r="I2" s="72"/>
      <c r="J2" s="72"/>
      <c r="K2" s="72"/>
      <c r="L2" s="72"/>
      <c r="M2" s="72"/>
      <c r="N2" s="72"/>
      <c r="O2" s="72"/>
      <c r="P2" s="72"/>
      <c r="Q2" s="72"/>
      <c r="R2" s="72"/>
      <c r="S2" s="72"/>
      <c r="T2" s="72"/>
      <c r="U2" s="72"/>
      <c r="V2" s="72"/>
      <c r="W2" s="72"/>
    </row>
    <row r="3" spans="1:23" ht="15.75" thickBot="1" x14ac:dyDescent="0.3">
      <c r="A3" s="72"/>
      <c r="B3" s="72"/>
      <c r="C3" s="72"/>
      <c r="D3" s="72"/>
      <c r="E3" s="72"/>
      <c r="F3" s="72"/>
      <c r="G3" s="72"/>
      <c r="H3" s="72"/>
      <c r="I3" s="72"/>
      <c r="J3" s="72"/>
      <c r="K3" s="72"/>
      <c r="L3" s="72"/>
      <c r="M3" s="72"/>
      <c r="N3" s="72"/>
      <c r="O3" s="72"/>
      <c r="P3" s="72"/>
      <c r="Q3" s="72"/>
      <c r="R3" s="72"/>
      <c r="S3" s="72"/>
      <c r="T3" s="72"/>
      <c r="U3" s="72"/>
      <c r="V3" s="72"/>
      <c r="W3" s="72"/>
    </row>
    <row r="4" spans="1:23" ht="15.75" thickBot="1" x14ac:dyDescent="0.3">
      <c r="A4" s="72"/>
      <c r="B4" s="243" t="s">
        <v>592</v>
      </c>
      <c r="C4" s="245"/>
      <c r="D4" s="72"/>
      <c r="E4" s="72"/>
      <c r="F4" s="72"/>
      <c r="G4" s="72"/>
      <c r="H4" s="72"/>
      <c r="I4" s="72"/>
      <c r="J4" s="72"/>
      <c r="K4" s="72"/>
      <c r="L4" s="72"/>
      <c r="M4" s="72"/>
      <c r="N4" s="72"/>
      <c r="O4" s="72"/>
      <c r="P4" s="72"/>
      <c r="Q4" s="72"/>
      <c r="R4" s="72"/>
      <c r="S4" s="72"/>
      <c r="T4" s="72"/>
      <c r="U4" s="72"/>
      <c r="V4" s="72"/>
    </row>
    <row r="5" spans="1:23" ht="15.75" thickBot="1" x14ac:dyDescent="0.3">
      <c r="A5" s="72"/>
      <c r="B5" s="12" t="s">
        <v>590</v>
      </c>
      <c r="C5" s="77" t="s">
        <v>593</v>
      </c>
      <c r="D5" s="97" t="s">
        <v>591</v>
      </c>
      <c r="E5" s="72"/>
      <c r="F5" s="72"/>
      <c r="G5" s="72"/>
      <c r="H5" s="72"/>
      <c r="I5" s="72"/>
      <c r="J5" s="72"/>
      <c r="K5" s="72"/>
      <c r="L5" s="72"/>
      <c r="M5" s="72"/>
      <c r="N5" s="72"/>
      <c r="O5" s="72"/>
      <c r="P5" s="72"/>
      <c r="Q5" s="72"/>
      <c r="R5" s="72"/>
      <c r="S5" s="72"/>
      <c r="T5" s="72"/>
      <c r="U5" s="72"/>
      <c r="V5" s="72"/>
    </row>
    <row r="6" spans="1:23" x14ac:dyDescent="0.25">
      <c r="A6" s="72"/>
      <c r="B6" s="85" t="s">
        <v>167</v>
      </c>
      <c r="C6" s="94">
        <f>COUNTIF(D16:D70, "Pending")</f>
        <v>0</v>
      </c>
      <c r="D6" s="86">
        <f>SUM(C6/C13)</f>
        <v>0</v>
      </c>
      <c r="E6" s="72"/>
      <c r="F6" s="72"/>
      <c r="G6" s="72"/>
      <c r="H6" s="72"/>
      <c r="I6" s="72"/>
      <c r="J6" s="72"/>
      <c r="K6" s="72"/>
      <c r="L6" s="72"/>
      <c r="M6" s="72"/>
      <c r="N6" s="72"/>
      <c r="O6" s="72"/>
      <c r="P6" s="72"/>
      <c r="Q6" s="72"/>
      <c r="R6" s="72"/>
      <c r="S6" s="72"/>
      <c r="T6" s="72"/>
      <c r="U6" s="72"/>
      <c r="V6" s="72"/>
    </row>
    <row r="7" spans="1:23" x14ac:dyDescent="0.25">
      <c r="A7" s="72"/>
      <c r="B7" s="5" t="s">
        <v>168</v>
      </c>
      <c r="C7" s="95">
        <f>COUNTIF(D16:D70, "Passed")</f>
        <v>50</v>
      </c>
      <c r="D7" s="87">
        <f>SUM(C7/C13)</f>
        <v>1</v>
      </c>
      <c r="E7" s="72"/>
      <c r="F7" s="72"/>
      <c r="G7" s="72"/>
      <c r="H7" s="72"/>
      <c r="I7" s="72"/>
      <c r="J7" s="72"/>
      <c r="K7" s="72"/>
      <c r="L7" s="72"/>
      <c r="M7" s="72"/>
      <c r="N7" s="72"/>
      <c r="O7" s="72"/>
      <c r="P7" s="72"/>
      <c r="Q7" s="72"/>
      <c r="R7" s="72"/>
      <c r="S7" s="72"/>
      <c r="T7" s="72"/>
      <c r="U7" s="72"/>
      <c r="V7" s="72"/>
    </row>
    <row r="8" spans="1:23" x14ac:dyDescent="0.25">
      <c r="A8" s="72"/>
      <c r="B8" s="6" t="s">
        <v>169</v>
      </c>
      <c r="C8" s="95">
        <f>COUNTIF(D16:D70, "Failed")</f>
        <v>0</v>
      </c>
      <c r="D8" s="87">
        <f>SUM(C8/C13)</f>
        <v>0</v>
      </c>
      <c r="E8" s="72"/>
      <c r="F8" s="72"/>
      <c r="G8" s="72"/>
      <c r="H8" s="72"/>
      <c r="I8" s="72"/>
      <c r="J8" s="72"/>
      <c r="K8" s="72"/>
      <c r="L8" s="72"/>
      <c r="M8" s="72"/>
      <c r="N8" s="72"/>
      <c r="O8" s="72"/>
      <c r="P8" s="72"/>
      <c r="Q8" s="72"/>
      <c r="R8" s="72"/>
      <c r="S8" s="72"/>
      <c r="T8" s="72"/>
      <c r="U8" s="72"/>
      <c r="V8" s="72"/>
    </row>
    <row r="9" spans="1:23" x14ac:dyDescent="0.25">
      <c r="A9" s="72"/>
      <c r="B9" s="7" t="s">
        <v>170</v>
      </c>
      <c r="C9" s="95">
        <f>COUNTIF(D16:D70, "Not Tested")</f>
        <v>0</v>
      </c>
      <c r="D9" s="87">
        <f>SUM(C9/C13)</f>
        <v>0</v>
      </c>
      <c r="E9" s="72"/>
      <c r="F9" s="72"/>
      <c r="G9" s="72"/>
      <c r="H9" s="72"/>
      <c r="I9" s="72"/>
      <c r="J9" s="72"/>
      <c r="K9" s="72"/>
      <c r="L9" s="72"/>
      <c r="M9" s="72"/>
      <c r="N9" s="72"/>
      <c r="O9" s="72"/>
      <c r="P9" s="72"/>
      <c r="Q9" s="72"/>
      <c r="R9" s="72"/>
      <c r="S9" s="72"/>
      <c r="T9" s="72"/>
      <c r="U9" s="72"/>
      <c r="V9" s="72"/>
    </row>
    <row r="10" spans="1:23" x14ac:dyDescent="0.25">
      <c r="A10" s="72"/>
      <c r="B10" s="8" t="s">
        <v>171</v>
      </c>
      <c r="C10" s="95">
        <f>COUNTIF(D16:D70, "Blocked")</f>
        <v>0</v>
      </c>
      <c r="D10" s="87">
        <f>SUM(C10/C13)</f>
        <v>0</v>
      </c>
      <c r="E10" s="72"/>
      <c r="F10" s="72"/>
      <c r="G10" s="72"/>
      <c r="H10" s="72"/>
      <c r="I10" s="72"/>
      <c r="J10" s="72"/>
      <c r="K10" s="72"/>
      <c r="L10" s="72"/>
      <c r="M10" s="72"/>
      <c r="N10" s="72"/>
      <c r="O10" s="72"/>
      <c r="P10" s="72"/>
      <c r="Q10" s="72"/>
      <c r="R10" s="72"/>
      <c r="S10" s="72"/>
      <c r="T10" s="72"/>
      <c r="U10" s="72"/>
      <c r="V10" s="72"/>
    </row>
    <row r="11" spans="1:23" x14ac:dyDescent="0.25">
      <c r="A11" s="72"/>
      <c r="B11" s="9" t="s">
        <v>172</v>
      </c>
      <c r="C11" s="95">
        <f>COUNTIF(D16:D70, "Not Implemented")</f>
        <v>0</v>
      </c>
      <c r="D11" s="87">
        <f>SUM(C11/C13)</f>
        <v>0</v>
      </c>
      <c r="E11" s="72"/>
      <c r="F11" s="72"/>
      <c r="G11" s="72"/>
      <c r="H11" s="72"/>
      <c r="I11" s="72"/>
      <c r="J11" s="72"/>
      <c r="K11" s="72"/>
      <c r="L11" s="72"/>
      <c r="M11" s="72"/>
      <c r="N11" s="72"/>
      <c r="O11" s="72"/>
      <c r="P11" s="72"/>
      <c r="Q11" s="72"/>
      <c r="R11" s="72"/>
      <c r="S11" s="72"/>
      <c r="T11" s="72"/>
      <c r="U11" s="72"/>
      <c r="V11" s="72"/>
    </row>
    <row r="12" spans="1:23" ht="15.75" thickBot="1" x14ac:dyDescent="0.3">
      <c r="A12" s="72"/>
      <c r="B12" s="10" t="s">
        <v>173</v>
      </c>
      <c r="C12" s="96">
        <f>COUNTIF(D16:D70, "N/A")</f>
        <v>0</v>
      </c>
      <c r="D12" s="88">
        <f>SUM(C12/C13)</f>
        <v>0</v>
      </c>
      <c r="E12" s="72"/>
      <c r="F12" s="72"/>
      <c r="G12" s="72"/>
      <c r="H12" s="72"/>
      <c r="I12" s="72"/>
      <c r="J12" s="72"/>
      <c r="K12" s="72"/>
      <c r="L12" s="72"/>
      <c r="M12" s="72"/>
      <c r="N12" s="72"/>
      <c r="O12" s="72"/>
      <c r="P12" s="72"/>
      <c r="Q12" s="72"/>
      <c r="R12" s="72"/>
      <c r="S12" s="72"/>
      <c r="T12" s="72"/>
      <c r="U12" s="72"/>
      <c r="V12" s="72"/>
    </row>
    <row r="13" spans="1:23" ht="15.75" thickBot="1" x14ac:dyDescent="0.3">
      <c r="A13" s="72"/>
      <c r="B13" s="12" t="s">
        <v>594</v>
      </c>
      <c r="C13" s="93">
        <f>SUM(C6:C12)</f>
        <v>50</v>
      </c>
      <c r="D13" s="72"/>
      <c r="E13" s="72"/>
      <c r="F13" s="72"/>
      <c r="G13" s="72"/>
      <c r="H13" s="72"/>
      <c r="I13" s="72"/>
      <c r="J13" s="72"/>
      <c r="K13" s="72"/>
      <c r="L13" s="72"/>
      <c r="M13" s="72"/>
      <c r="N13" s="72"/>
      <c r="O13" s="72"/>
      <c r="P13" s="72"/>
      <c r="Q13" s="72"/>
      <c r="R13" s="72"/>
      <c r="S13" s="72"/>
      <c r="T13" s="72"/>
      <c r="U13" s="72"/>
      <c r="V13" s="72"/>
    </row>
    <row r="14" spans="1:23" ht="15.75" thickBot="1" x14ac:dyDescent="0.3">
      <c r="A14" s="72"/>
      <c r="B14" s="72"/>
      <c r="C14" s="72"/>
      <c r="D14" s="72"/>
      <c r="E14" s="72"/>
      <c r="F14" s="72"/>
      <c r="G14" s="72"/>
      <c r="H14" s="72"/>
      <c r="I14" s="72"/>
      <c r="J14" s="72"/>
      <c r="K14" s="72"/>
      <c r="L14" s="72"/>
      <c r="M14" s="72"/>
      <c r="N14" s="72"/>
      <c r="O14" s="72"/>
      <c r="P14" s="72"/>
      <c r="Q14" s="72"/>
      <c r="R14" s="72"/>
      <c r="S14" s="72"/>
      <c r="T14" s="72"/>
      <c r="U14" s="72"/>
      <c r="V14" s="72"/>
      <c r="W14" s="72"/>
    </row>
    <row r="15" spans="1:23" ht="15.75" thickBot="1" x14ac:dyDescent="0.3">
      <c r="A15" s="72"/>
      <c r="B15" s="92" t="s">
        <v>184</v>
      </c>
      <c r="C15" s="92" t="s">
        <v>174</v>
      </c>
      <c r="D15" s="12" t="s">
        <v>166</v>
      </c>
      <c r="E15" s="12" t="s">
        <v>596</v>
      </c>
      <c r="F15" s="12" t="s">
        <v>609</v>
      </c>
      <c r="G15" s="12" t="s">
        <v>175</v>
      </c>
      <c r="H15" s="72"/>
      <c r="I15" s="72"/>
      <c r="J15" s="72"/>
      <c r="K15" s="72"/>
      <c r="L15" s="72"/>
      <c r="M15" s="72"/>
      <c r="N15" s="72"/>
      <c r="O15" s="72"/>
      <c r="P15" s="72"/>
      <c r="Q15" s="72"/>
      <c r="R15" s="72"/>
      <c r="S15" s="72"/>
      <c r="T15" s="72"/>
      <c r="U15" s="72"/>
      <c r="V15" s="72"/>
      <c r="W15" s="72"/>
    </row>
    <row r="16" spans="1:23" x14ac:dyDescent="0.25">
      <c r="A16" s="72"/>
      <c r="B16" s="266" t="s">
        <v>193</v>
      </c>
      <c r="C16" s="47" t="s">
        <v>87</v>
      </c>
      <c r="D16" s="51" t="s">
        <v>168</v>
      </c>
      <c r="E16" s="115"/>
      <c r="F16" s="115"/>
      <c r="G16" s="49"/>
      <c r="H16" s="72"/>
      <c r="I16" s="72"/>
      <c r="J16" s="72"/>
      <c r="K16" s="72"/>
      <c r="L16" s="72"/>
      <c r="M16" s="72"/>
      <c r="N16" s="72"/>
      <c r="O16" s="72"/>
      <c r="P16" s="72"/>
      <c r="Q16" s="72"/>
      <c r="R16" s="72"/>
      <c r="S16" s="72"/>
      <c r="T16" s="72"/>
      <c r="U16" s="72"/>
      <c r="V16" s="72"/>
      <c r="W16" s="72"/>
    </row>
    <row r="17" spans="1:23" x14ac:dyDescent="0.25">
      <c r="A17" s="72"/>
      <c r="B17" s="266"/>
      <c r="C17" s="33" t="s">
        <v>96</v>
      </c>
      <c r="D17" s="51" t="s">
        <v>168</v>
      </c>
      <c r="E17" s="115"/>
      <c r="F17" s="115"/>
      <c r="G17" s="40"/>
      <c r="H17" s="72"/>
      <c r="I17" s="72"/>
      <c r="J17" s="72"/>
      <c r="K17" s="72"/>
      <c r="L17" s="72"/>
      <c r="M17" s="72"/>
      <c r="N17" s="72"/>
      <c r="O17" s="72"/>
      <c r="P17" s="72"/>
      <c r="Q17" s="72"/>
      <c r="R17" s="72"/>
      <c r="S17" s="72"/>
      <c r="T17" s="72"/>
      <c r="U17" s="72"/>
      <c r="V17" s="72"/>
      <c r="W17" s="72"/>
    </row>
    <row r="18" spans="1:23" x14ac:dyDescent="0.25">
      <c r="A18" s="72"/>
      <c r="B18" s="266"/>
      <c r="C18" s="33" t="s">
        <v>105</v>
      </c>
      <c r="D18" s="51" t="s">
        <v>168</v>
      </c>
      <c r="E18" s="115"/>
      <c r="F18" s="115"/>
      <c r="G18" s="40"/>
      <c r="H18" s="72"/>
      <c r="I18" s="72"/>
      <c r="J18" s="72"/>
      <c r="K18" s="72"/>
      <c r="L18" s="72"/>
      <c r="M18" s="72"/>
      <c r="N18" s="72"/>
      <c r="O18" s="72"/>
      <c r="P18" s="72"/>
      <c r="Q18" s="72"/>
      <c r="R18" s="72"/>
      <c r="S18" s="72"/>
      <c r="T18" s="72"/>
      <c r="U18" s="72"/>
      <c r="V18" s="72"/>
      <c r="W18" s="72"/>
    </row>
    <row r="19" spans="1:23" x14ac:dyDescent="0.25">
      <c r="A19" s="72"/>
      <c r="B19" s="266"/>
      <c r="C19" s="33" t="s">
        <v>123</v>
      </c>
      <c r="D19" s="51" t="s">
        <v>168</v>
      </c>
      <c r="E19" s="115"/>
      <c r="F19" s="115"/>
      <c r="G19" s="40"/>
      <c r="H19" s="72"/>
      <c r="I19" s="72"/>
      <c r="J19" s="72"/>
      <c r="K19" s="72"/>
      <c r="L19" s="72"/>
      <c r="M19" s="72"/>
      <c r="N19" s="72"/>
      <c r="O19" s="72"/>
      <c r="P19" s="72"/>
      <c r="Q19" s="72"/>
      <c r="R19" s="72"/>
      <c r="S19" s="72"/>
      <c r="T19" s="72"/>
      <c r="U19" s="72"/>
      <c r="V19" s="72"/>
      <c r="W19" s="72"/>
    </row>
    <row r="20" spans="1:23" ht="15.75" thickBot="1" x14ac:dyDescent="0.3">
      <c r="A20" s="72"/>
      <c r="B20" s="267"/>
      <c r="C20" s="45" t="s">
        <v>114</v>
      </c>
      <c r="D20" s="51" t="s">
        <v>168</v>
      </c>
      <c r="E20" s="117"/>
      <c r="F20" s="117"/>
      <c r="G20" s="43"/>
      <c r="H20" s="72"/>
      <c r="I20" s="72"/>
      <c r="J20" s="72"/>
      <c r="K20" s="72"/>
      <c r="L20" s="72"/>
      <c r="M20" s="72"/>
      <c r="N20" s="72"/>
      <c r="O20" s="72"/>
      <c r="P20" s="72"/>
      <c r="Q20" s="72"/>
      <c r="R20" s="72"/>
      <c r="S20" s="72"/>
      <c r="T20" s="72"/>
      <c r="U20" s="72"/>
      <c r="V20" s="72"/>
      <c r="W20" s="72"/>
    </row>
    <row r="21" spans="1:23" x14ac:dyDescent="0.25">
      <c r="A21" s="72"/>
      <c r="B21" s="265" t="s">
        <v>186</v>
      </c>
      <c r="C21" s="44" t="s">
        <v>88</v>
      </c>
      <c r="D21" s="51" t="s">
        <v>168</v>
      </c>
      <c r="E21" s="115"/>
      <c r="F21" s="115"/>
      <c r="G21" s="38"/>
      <c r="H21" s="72"/>
      <c r="I21" s="72"/>
      <c r="J21" s="72"/>
      <c r="K21" s="72"/>
      <c r="L21" s="72"/>
      <c r="M21" s="72"/>
      <c r="N21" s="72"/>
      <c r="O21" s="72"/>
      <c r="P21" s="72"/>
      <c r="Q21" s="72"/>
      <c r="R21" s="72"/>
      <c r="S21" s="72"/>
      <c r="T21" s="72"/>
      <c r="U21" s="72"/>
      <c r="V21" s="72"/>
      <c r="W21" s="72"/>
    </row>
    <row r="22" spans="1:23" x14ac:dyDescent="0.25">
      <c r="A22" s="72"/>
      <c r="B22" s="266"/>
      <c r="C22" s="33" t="s">
        <v>97</v>
      </c>
      <c r="D22" s="51" t="s">
        <v>168</v>
      </c>
      <c r="E22" s="115"/>
      <c r="F22" s="115"/>
      <c r="G22" s="40"/>
      <c r="H22" s="72"/>
      <c r="I22" s="72"/>
      <c r="J22" s="72"/>
      <c r="K22" s="72"/>
      <c r="L22" s="72"/>
      <c r="M22" s="72"/>
      <c r="N22" s="72"/>
      <c r="O22" s="72"/>
      <c r="P22" s="72"/>
      <c r="Q22" s="72"/>
      <c r="R22" s="72"/>
      <c r="S22" s="72"/>
      <c r="T22" s="72"/>
      <c r="U22" s="72"/>
      <c r="V22" s="72"/>
      <c r="W22" s="72"/>
    </row>
    <row r="23" spans="1:23" x14ac:dyDescent="0.25">
      <c r="A23" s="72"/>
      <c r="B23" s="266"/>
      <c r="C23" s="33" t="s">
        <v>106</v>
      </c>
      <c r="D23" s="51" t="s">
        <v>168</v>
      </c>
      <c r="E23" s="115"/>
      <c r="F23" s="115"/>
      <c r="G23" s="40"/>
      <c r="H23" s="72"/>
      <c r="I23" s="72"/>
      <c r="J23" s="72"/>
      <c r="K23" s="72"/>
      <c r="L23" s="72"/>
      <c r="M23" s="72"/>
      <c r="N23" s="72"/>
      <c r="O23" s="72"/>
      <c r="P23" s="72"/>
      <c r="Q23" s="72"/>
      <c r="R23" s="72"/>
      <c r="S23" s="72"/>
      <c r="T23" s="72"/>
      <c r="U23" s="72"/>
      <c r="V23" s="72"/>
      <c r="W23" s="72"/>
    </row>
    <row r="24" spans="1:23" x14ac:dyDescent="0.25">
      <c r="A24" s="72"/>
      <c r="B24" s="266"/>
      <c r="C24" s="33" t="s">
        <v>124</v>
      </c>
      <c r="D24" s="51" t="s">
        <v>168</v>
      </c>
      <c r="E24" s="115"/>
      <c r="F24" s="115"/>
      <c r="G24" s="40"/>
      <c r="H24" s="72"/>
      <c r="I24" s="72"/>
      <c r="J24" s="72"/>
      <c r="K24" s="72"/>
      <c r="L24" s="72"/>
      <c r="M24" s="72"/>
      <c r="N24" s="72"/>
      <c r="O24" s="72"/>
      <c r="P24" s="72"/>
      <c r="Q24" s="72"/>
      <c r="R24" s="72"/>
      <c r="S24" s="72"/>
      <c r="T24" s="72"/>
      <c r="U24" s="72"/>
      <c r="V24" s="72"/>
      <c r="W24" s="72"/>
    </row>
    <row r="25" spans="1:23" ht="15.75" thickBot="1" x14ac:dyDescent="0.3">
      <c r="A25" s="72"/>
      <c r="B25" s="267"/>
      <c r="C25" s="45" t="s">
        <v>115</v>
      </c>
      <c r="D25" s="51" t="s">
        <v>168</v>
      </c>
      <c r="E25" s="117"/>
      <c r="F25" s="117"/>
      <c r="G25" s="43"/>
      <c r="H25" s="72"/>
      <c r="I25" s="72"/>
      <c r="J25" s="72"/>
      <c r="K25" s="72"/>
      <c r="L25" s="72"/>
      <c r="M25" s="72"/>
      <c r="N25" s="72"/>
      <c r="O25" s="72"/>
      <c r="P25" s="72"/>
      <c r="Q25" s="72"/>
      <c r="R25" s="72"/>
      <c r="S25" s="72"/>
      <c r="T25" s="72"/>
      <c r="U25" s="72"/>
      <c r="V25" s="72"/>
      <c r="W25" s="72"/>
    </row>
    <row r="26" spans="1:23" x14ac:dyDescent="0.25">
      <c r="A26" s="72"/>
      <c r="B26" s="265" t="s">
        <v>191</v>
      </c>
      <c r="C26" s="44" t="s">
        <v>89</v>
      </c>
      <c r="D26" s="51" t="s">
        <v>168</v>
      </c>
      <c r="E26" s="115"/>
      <c r="F26" s="115"/>
      <c r="G26" s="38"/>
      <c r="H26" s="72"/>
      <c r="I26" s="72"/>
      <c r="J26" s="72"/>
      <c r="K26" s="72"/>
      <c r="L26" s="72"/>
      <c r="M26" s="72"/>
      <c r="N26" s="72"/>
      <c r="O26" s="72"/>
      <c r="P26" s="72"/>
      <c r="Q26" s="72"/>
      <c r="R26" s="72"/>
      <c r="S26" s="72"/>
      <c r="T26" s="72"/>
      <c r="U26" s="72"/>
      <c r="V26" s="72"/>
      <c r="W26" s="72"/>
    </row>
    <row r="27" spans="1:23" x14ac:dyDescent="0.25">
      <c r="A27" s="72"/>
      <c r="B27" s="266"/>
      <c r="C27" s="33" t="s">
        <v>98</v>
      </c>
      <c r="D27" s="51" t="s">
        <v>168</v>
      </c>
      <c r="E27" s="115"/>
      <c r="F27" s="115"/>
      <c r="G27" s="40"/>
      <c r="H27" s="72"/>
      <c r="I27" s="72"/>
      <c r="J27" s="72"/>
      <c r="K27" s="72"/>
      <c r="L27" s="72"/>
      <c r="M27" s="72"/>
      <c r="N27" s="72"/>
      <c r="O27" s="72"/>
      <c r="P27" s="72"/>
      <c r="Q27" s="72"/>
      <c r="R27" s="72"/>
      <c r="S27" s="72"/>
      <c r="T27" s="72"/>
      <c r="U27" s="72"/>
      <c r="V27" s="72"/>
      <c r="W27" s="72"/>
    </row>
    <row r="28" spans="1:23" x14ac:dyDescent="0.25">
      <c r="A28" s="72"/>
      <c r="B28" s="266"/>
      <c r="C28" s="33" t="s">
        <v>107</v>
      </c>
      <c r="D28" s="51" t="s">
        <v>168</v>
      </c>
      <c r="E28" s="115"/>
      <c r="F28" s="115"/>
      <c r="G28" s="40"/>
      <c r="H28" s="72"/>
      <c r="I28" s="72"/>
      <c r="J28" s="72"/>
      <c r="K28" s="72"/>
      <c r="L28" s="72"/>
      <c r="M28" s="72"/>
      <c r="N28" s="72"/>
      <c r="O28" s="72"/>
      <c r="P28" s="72"/>
      <c r="Q28" s="72"/>
      <c r="R28" s="72"/>
      <c r="S28" s="72"/>
      <c r="T28" s="72"/>
      <c r="U28" s="72"/>
      <c r="V28" s="72"/>
      <c r="W28" s="72"/>
    </row>
    <row r="29" spans="1:23" x14ac:dyDescent="0.25">
      <c r="A29" s="72"/>
      <c r="B29" s="266"/>
      <c r="C29" s="33" t="s">
        <v>125</v>
      </c>
      <c r="D29" s="51" t="s">
        <v>168</v>
      </c>
      <c r="E29" s="115"/>
      <c r="F29" s="115"/>
      <c r="G29" s="40"/>
      <c r="H29" s="72"/>
      <c r="I29" s="72"/>
      <c r="J29" s="72"/>
      <c r="K29" s="72"/>
      <c r="L29" s="72"/>
      <c r="M29" s="72"/>
      <c r="N29" s="72"/>
      <c r="O29" s="72"/>
      <c r="P29" s="72"/>
      <c r="Q29" s="72"/>
      <c r="R29" s="72"/>
      <c r="S29" s="72"/>
      <c r="T29" s="72"/>
      <c r="U29" s="72"/>
      <c r="V29" s="72"/>
      <c r="W29" s="72"/>
    </row>
    <row r="30" spans="1:23" ht="15.75" thickBot="1" x14ac:dyDescent="0.3">
      <c r="A30" s="72"/>
      <c r="B30" s="267"/>
      <c r="C30" s="45" t="s">
        <v>116</v>
      </c>
      <c r="D30" s="51" t="s">
        <v>168</v>
      </c>
      <c r="E30" s="117"/>
      <c r="F30" s="117"/>
      <c r="G30" s="43"/>
      <c r="H30" s="72"/>
      <c r="I30" s="72"/>
      <c r="J30" s="72"/>
      <c r="K30" s="72"/>
      <c r="L30" s="72"/>
      <c r="M30" s="72"/>
      <c r="N30" s="72"/>
      <c r="O30" s="72"/>
      <c r="P30" s="72"/>
      <c r="Q30" s="72"/>
      <c r="R30" s="72"/>
      <c r="S30" s="72"/>
      <c r="T30" s="72"/>
      <c r="U30" s="72"/>
      <c r="V30" s="72"/>
      <c r="W30" s="72"/>
    </row>
    <row r="31" spans="1:23" x14ac:dyDescent="0.25">
      <c r="A31" s="72"/>
      <c r="B31" s="265" t="s">
        <v>187</v>
      </c>
      <c r="C31" s="44" t="s">
        <v>90</v>
      </c>
      <c r="D31" s="51" t="s">
        <v>168</v>
      </c>
      <c r="E31" s="115"/>
      <c r="F31" s="115"/>
      <c r="G31" s="38"/>
      <c r="H31" s="72"/>
      <c r="I31" s="72"/>
      <c r="J31" s="72"/>
      <c r="K31" s="72"/>
      <c r="L31" s="72"/>
      <c r="M31" s="72"/>
      <c r="N31" s="72"/>
      <c r="O31" s="72"/>
      <c r="P31" s="72"/>
      <c r="Q31" s="72"/>
      <c r="R31" s="72"/>
      <c r="S31" s="72"/>
      <c r="T31" s="72"/>
      <c r="U31" s="72"/>
      <c r="V31" s="72"/>
      <c r="W31" s="72"/>
    </row>
    <row r="32" spans="1:23" x14ac:dyDescent="0.25">
      <c r="A32" s="72"/>
      <c r="B32" s="266"/>
      <c r="C32" s="33" t="s">
        <v>99</v>
      </c>
      <c r="D32" s="51" t="s">
        <v>168</v>
      </c>
      <c r="E32" s="115"/>
      <c r="F32" s="115"/>
      <c r="G32" s="40"/>
      <c r="H32" s="72"/>
      <c r="I32" s="72"/>
      <c r="J32" s="72"/>
      <c r="K32" s="72"/>
      <c r="L32" s="72"/>
      <c r="M32" s="72"/>
      <c r="N32" s="72"/>
      <c r="O32" s="72"/>
      <c r="P32" s="72"/>
      <c r="Q32" s="72"/>
      <c r="R32" s="72"/>
      <c r="S32" s="72"/>
      <c r="T32" s="72"/>
      <c r="U32" s="72"/>
      <c r="V32" s="72"/>
      <c r="W32" s="72"/>
    </row>
    <row r="33" spans="1:23" x14ac:dyDescent="0.25">
      <c r="A33" s="72"/>
      <c r="B33" s="266"/>
      <c r="C33" s="33" t="s">
        <v>108</v>
      </c>
      <c r="D33" s="51" t="s">
        <v>168</v>
      </c>
      <c r="E33" s="115"/>
      <c r="F33" s="115"/>
      <c r="G33" s="40"/>
      <c r="H33" s="72"/>
      <c r="I33" s="72"/>
      <c r="J33" s="72"/>
      <c r="K33" s="72"/>
      <c r="L33" s="72"/>
      <c r="M33" s="72"/>
      <c r="N33" s="72"/>
      <c r="O33" s="72"/>
      <c r="P33" s="72"/>
      <c r="Q33" s="72"/>
      <c r="R33" s="72"/>
      <c r="S33" s="72"/>
      <c r="T33" s="72"/>
      <c r="U33" s="72"/>
      <c r="V33" s="72"/>
      <c r="W33" s="72"/>
    </row>
    <row r="34" spans="1:23" x14ac:dyDescent="0.25">
      <c r="A34" s="72"/>
      <c r="B34" s="266"/>
      <c r="C34" s="33" t="s">
        <v>126</v>
      </c>
      <c r="D34" s="51" t="s">
        <v>168</v>
      </c>
      <c r="E34" s="115"/>
      <c r="F34" s="115"/>
      <c r="G34" s="40"/>
      <c r="H34" s="72"/>
      <c r="I34" s="72"/>
      <c r="J34" s="72"/>
      <c r="K34" s="72"/>
      <c r="L34" s="72"/>
      <c r="M34" s="72"/>
      <c r="N34" s="72"/>
      <c r="O34" s="72"/>
      <c r="P34" s="72"/>
      <c r="Q34" s="72"/>
      <c r="R34" s="72"/>
      <c r="S34" s="72"/>
      <c r="T34" s="72"/>
      <c r="U34" s="72"/>
      <c r="V34" s="72"/>
      <c r="W34" s="72"/>
    </row>
    <row r="35" spans="1:23" ht="15.75" thickBot="1" x14ac:dyDescent="0.3">
      <c r="A35" s="72"/>
      <c r="B35" s="267"/>
      <c r="C35" s="45" t="s">
        <v>117</v>
      </c>
      <c r="D35" s="51" t="s">
        <v>168</v>
      </c>
      <c r="E35" s="117"/>
      <c r="F35" s="117"/>
      <c r="G35" s="43"/>
      <c r="H35" s="72"/>
      <c r="I35" s="72"/>
      <c r="J35" s="72"/>
      <c r="K35" s="72"/>
      <c r="L35" s="72"/>
      <c r="M35" s="72"/>
      <c r="N35" s="72"/>
      <c r="O35" s="72"/>
      <c r="P35" s="72"/>
      <c r="Q35" s="72"/>
      <c r="R35" s="72"/>
      <c r="S35" s="72"/>
      <c r="T35" s="72"/>
      <c r="U35" s="72"/>
      <c r="V35" s="72"/>
      <c r="W35" s="72"/>
    </row>
    <row r="36" spans="1:23" x14ac:dyDescent="0.25">
      <c r="A36" s="72"/>
      <c r="B36" s="265" t="s">
        <v>192</v>
      </c>
      <c r="C36" s="44" t="s">
        <v>91</v>
      </c>
      <c r="D36" s="51" t="s">
        <v>168</v>
      </c>
      <c r="E36" s="115"/>
      <c r="F36" s="115"/>
      <c r="G36" s="38"/>
      <c r="H36" s="72"/>
      <c r="I36" s="72"/>
      <c r="J36" s="72"/>
      <c r="K36" s="72"/>
      <c r="L36" s="72"/>
      <c r="M36" s="72"/>
      <c r="N36" s="72"/>
      <c r="O36" s="72"/>
      <c r="P36" s="72"/>
      <c r="Q36" s="72"/>
      <c r="R36" s="72"/>
      <c r="S36" s="72"/>
      <c r="T36" s="72"/>
      <c r="U36" s="72"/>
      <c r="V36" s="72"/>
      <c r="W36" s="72"/>
    </row>
    <row r="37" spans="1:23" x14ac:dyDescent="0.25">
      <c r="A37" s="72"/>
      <c r="B37" s="266"/>
      <c r="C37" s="33" t="s">
        <v>100</v>
      </c>
      <c r="D37" s="51" t="s">
        <v>168</v>
      </c>
      <c r="E37" s="115"/>
      <c r="F37" s="115"/>
      <c r="G37" s="40"/>
      <c r="H37" s="72"/>
      <c r="I37" s="72"/>
      <c r="J37" s="72"/>
      <c r="K37" s="72"/>
      <c r="L37" s="72"/>
      <c r="M37" s="72"/>
      <c r="N37" s="72"/>
      <c r="O37" s="72"/>
      <c r="P37" s="72"/>
      <c r="Q37" s="72"/>
      <c r="R37" s="72"/>
      <c r="S37" s="72"/>
      <c r="T37" s="72"/>
      <c r="U37" s="72"/>
      <c r="V37" s="72"/>
      <c r="W37" s="72"/>
    </row>
    <row r="38" spans="1:23" x14ac:dyDescent="0.25">
      <c r="A38" s="72"/>
      <c r="B38" s="266"/>
      <c r="C38" s="33" t="s">
        <v>109</v>
      </c>
      <c r="D38" s="51" t="s">
        <v>168</v>
      </c>
      <c r="E38" s="115"/>
      <c r="F38" s="115"/>
      <c r="G38" s="40"/>
      <c r="H38" s="72"/>
      <c r="I38" s="72"/>
      <c r="J38" s="72"/>
      <c r="K38" s="72"/>
      <c r="L38" s="72"/>
      <c r="M38" s="72"/>
      <c r="N38" s="72"/>
      <c r="O38" s="72"/>
      <c r="P38" s="72"/>
      <c r="Q38" s="72"/>
      <c r="R38" s="72"/>
      <c r="S38" s="72"/>
      <c r="T38" s="72"/>
      <c r="U38" s="72"/>
      <c r="V38" s="72"/>
      <c r="W38" s="72"/>
    </row>
    <row r="39" spans="1:23" x14ac:dyDescent="0.25">
      <c r="A39" s="72"/>
      <c r="B39" s="266"/>
      <c r="C39" s="33" t="s">
        <v>127</v>
      </c>
      <c r="D39" s="51" t="s">
        <v>168</v>
      </c>
      <c r="E39" s="115"/>
      <c r="F39" s="115"/>
      <c r="G39" s="40"/>
      <c r="H39" s="72"/>
      <c r="I39" s="72"/>
      <c r="J39" s="72"/>
      <c r="K39" s="72"/>
      <c r="L39" s="72"/>
      <c r="M39" s="72"/>
      <c r="N39" s="72"/>
      <c r="O39" s="72"/>
      <c r="P39" s="72"/>
      <c r="Q39" s="72"/>
      <c r="R39" s="72"/>
      <c r="S39" s="72"/>
      <c r="T39" s="72"/>
      <c r="U39" s="72"/>
      <c r="V39" s="72"/>
      <c r="W39" s="72"/>
    </row>
    <row r="40" spans="1:23" ht="15.75" thickBot="1" x14ac:dyDescent="0.3">
      <c r="A40" s="72"/>
      <c r="B40" s="267"/>
      <c r="C40" s="45" t="s">
        <v>118</v>
      </c>
      <c r="D40" s="51" t="s">
        <v>168</v>
      </c>
      <c r="E40" s="117"/>
      <c r="F40" s="117"/>
      <c r="G40" s="43"/>
      <c r="H40" s="72"/>
      <c r="I40" s="72"/>
      <c r="J40" s="72"/>
      <c r="K40" s="72"/>
      <c r="L40" s="72"/>
      <c r="M40" s="72"/>
      <c r="N40" s="72"/>
      <c r="O40" s="72"/>
      <c r="P40" s="72"/>
      <c r="Q40" s="72"/>
      <c r="R40" s="72"/>
      <c r="S40" s="72"/>
      <c r="T40" s="72"/>
      <c r="U40" s="72"/>
      <c r="V40" s="72"/>
      <c r="W40" s="72"/>
    </row>
    <row r="41" spans="1:23" x14ac:dyDescent="0.25">
      <c r="A41" s="72"/>
      <c r="B41" s="265" t="s">
        <v>196</v>
      </c>
      <c r="C41" s="44" t="s">
        <v>92</v>
      </c>
      <c r="D41" s="51" t="s">
        <v>168</v>
      </c>
      <c r="E41" s="115"/>
      <c r="F41" s="115"/>
      <c r="G41" s="38"/>
      <c r="H41" s="72"/>
      <c r="I41" s="72"/>
      <c r="J41" s="72"/>
      <c r="K41" s="72"/>
      <c r="L41" s="72"/>
      <c r="M41" s="72"/>
      <c r="N41" s="72"/>
      <c r="O41" s="72"/>
      <c r="P41" s="72"/>
      <c r="Q41" s="72"/>
      <c r="R41" s="72"/>
      <c r="S41" s="72"/>
      <c r="T41" s="72"/>
      <c r="U41" s="72"/>
      <c r="V41" s="72"/>
      <c r="W41" s="72"/>
    </row>
    <row r="42" spans="1:23" x14ac:dyDescent="0.25">
      <c r="A42" s="72"/>
      <c r="B42" s="266"/>
      <c r="C42" s="33" t="s">
        <v>101</v>
      </c>
      <c r="D42" s="51" t="s">
        <v>168</v>
      </c>
      <c r="E42" s="115"/>
      <c r="F42" s="115"/>
      <c r="G42" s="40"/>
      <c r="H42" s="72"/>
      <c r="I42" s="72"/>
      <c r="J42" s="72"/>
      <c r="K42" s="72"/>
      <c r="L42" s="72"/>
      <c r="M42" s="72"/>
      <c r="N42" s="72"/>
      <c r="O42" s="72"/>
      <c r="P42" s="72"/>
      <c r="Q42" s="72"/>
      <c r="R42" s="72"/>
      <c r="S42" s="72"/>
      <c r="T42" s="72"/>
      <c r="U42" s="72"/>
      <c r="V42" s="72"/>
      <c r="W42" s="72"/>
    </row>
    <row r="43" spans="1:23" x14ac:dyDescent="0.25">
      <c r="A43" s="72"/>
      <c r="B43" s="266"/>
      <c r="C43" s="33" t="s">
        <v>110</v>
      </c>
      <c r="D43" s="51" t="s">
        <v>168</v>
      </c>
      <c r="E43" s="115"/>
      <c r="F43" s="115"/>
      <c r="G43" s="40"/>
      <c r="H43" s="72"/>
      <c r="I43" s="72"/>
      <c r="J43" s="72"/>
      <c r="K43" s="72"/>
      <c r="L43" s="72"/>
      <c r="M43" s="72"/>
      <c r="N43" s="72"/>
      <c r="O43" s="72"/>
      <c r="P43" s="72"/>
      <c r="Q43" s="72"/>
      <c r="R43" s="72"/>
      <c r="S43" s="72"/>
      <c r="T43" s="72"/>
      <c r="U43" s="72"/>
      <c r="V43" s="72"/>
      <c r="W43" s="72"/>
    </row>
    <row r="44" spans="1:23" x14ac:dyDescent="0.25">
      <c r="A44" s="72"/>
      <c r="B44" s="266"/>
      <c r="C44" s="33" t="s">
        <v>128</v>
      </c>
      <c r="D44" s="51" t="s">
        <v>168</v>
      </c>
      <c r="E44" s="115"/>
      <c r="F44" s="115"/>
      <c r="G44" s="40"/>
      <c r="H44" s="72"/>
      <c r="I44" s="72"/>
      <c r="J44" s="72"/>
      <c r="K44" s="72"/>
      <c r="L44" s="72"/>
      <c r="M44" s="72"/>
      <c r="N44" s="72"/>
      <c r="O44" s="72"/>
      <c r="P44" s="72"/>
      <c r="Q44" s="72"/>
      <c r="R44" s="72"/>
      <c r="S44" s="72"/>
      <c r="T44" s="72"/>
      <c r="U44" s="72"/>
      <c r="V44" s="72"/>
      <c r="W44" s="72"/>
    </row>
    <row r="45" spans="1:23" ht="15.75" thickBot="1" x14ac:dyDescent="0.3">
      <c r="A45" s="72"/>
      <c r="B45" s="266"/>
      <c r="C45" s="35" t="s">
        <v>119</v>
      </c>
      <c r="D45" s="51" t="s">
        <v>168</v>
      </c>
      <c r="E45" s="117"/>
      <c r="F45" s="117"/>
      <c r="G45" s="60"/>
      <c r="H45" s="72"/>
      <c r="I45" s="72"/>
      <c r="J45" s="72"/>
      <c r="K45" s="72"/>
      <c r="L45" s="72"/>
      <c r="M45" s="72"/>
      <c r="N45" s="72"/>
      <c r="O45" s="72"/>
      <c r="P45" s="72"/>
      <c r="Q45" s="72"/>
      <c r="R45" s="72"/>
      <c r="S45" s="72"/>
      <c r="T45" s="72"/>
      <c r="U45" s="72"/>
      <c r="V45" s="72"/>
      <c r="W45" s="72"/>
    </row>
    <row r="46" spans="1:23" x14ac:dyDescent="0.25">
      <c r="A46" s="72"/>
      <c r="B46" s="265" t="s">
        <v>194</v>
      </c>
      <c r="C46" s="44" t="s">
        <v>93</v>
      </c>
      <c r="D46" s="51" t="s">
        <v>168</v>
      </c>
      <c r="E46" s="115"/>
      <c r="F46" s="115"/>
      <c r="G46" s="38"/>
      <c r="H46" s="72"/>
      <c r="I46" s="72"/>
      <c r="J46" s="72"/>
      <c r="K46" s="72"/>
      <c r="L46" s="72"/>
      <c r="M46" s="72"/>
      <c r="N46" s="72"/>
      <c r="O46" s="72"/>
      <c r="P46" s="72"/>
      <c r="Q46" s="72"/>
      <c r="R46" s="72"/>
      <c r="S46" s="72"/>
      <c r="T46" s="72"/>
      <c r="U46" s="72"/>
      <c r="V46" s="72"/>
      <c r="W46" s="72"/>
    </row>
    <row r="47" spans="1:23" x14ac:dyDescent="0.25">
      <c r="A47" s="72"/>
      <c r="B47" s="266"/>
      <c r="C47" s="33" t="s">
        <v>102</v>
      </c>
      <c r="D47" s="51" t="s">
        <v>168</v>
      </c>
      <c r="E47" s="115"/>
      <c r="F47" s="115"/>
      <c r="G47" s="40"/>
      <c r="H47" s="72"/>
      <c r="I47" s="72"/>
      <c r="J47" s="72"/>
      <c r="K47" s="72"/>
      <c r="L47" s="72"/>
      <c r="M47" s="72"/>
      <c r="N47" s="72"/>
      <c r="O47" s="72"/>
      <c r="P47" s="72"/>
      <c r="Q47" s="72"/>
      <c r="R47" s="72"/>
      <c r="S47" s="72"/>
      <c r="T47" s="72"/>
      <c r="U47" s="72"/>
      <c r="V47" s="72"/>
      <c r="W47" s="72"/>
    </row>
    <row r="48" spans="1:23" x14ac:dyDescent="0.25">
      <c r="A48" s="72"/>
      <c r="B48" s="266"/>
      <c r="C48" s="33" t="s">
        <v>111</v>
      </c>
      <c r="D48" s="51" t="s">
        <v>168</v>
      </c>
      <c r="E48" s="115"/>
      <c r="F48" s="115"/>
      <c r="G48" s="40"/>
      <c r="H48" s="72"/>
      <c r="I48" s="72"/>
      <c r="J48" s="72"/>
      <c r="K48" s="72"/>
      <c r="L48" s="72"/>
      <c r="M48" s="72"/>
      <c r="N48" s="72"/>
      <c r="O48" s="72"/>
      <c r="P48" s="72"/>
      <c r="Q48" s="72"/>
      <c r="R48" s="72"/>
      <c r="S48" s="72"/>
      <c r="T48" s="72"/>
      <c r="U48" s="72"/>
      <c r="V48" s="72"/>
      <c r="W48" s="72"/>
    </row>
    <row r="49" spans="1:23" x14ac:dyDescent="0.25">
      <c r="A49" s="72"/>
      <c r="B49" s="266"/>
      <c r="C49" s="33" t="s">
        <v>129</v>
      </c>
      <c r="D49" s="51" t="s">
        <v>168</v>
      </c>
      <c r="E49" s="115"/>
      <c r="F49" s="115"/>
      <c r="G49" s="40"/>
      <c r="H49" s="72"/>
      <c r="I49" s="72"/>
      <c r="J49" s="72"/>
      <c r="K49" s="72"/>
      <c r="L49" s="72"/>
      <c r="M49" s="72"/>
      <c r="N49" s="72"/>
      <c r="O49" s="72"/>
      <c r="P49" s="72"/>
      <c r="Q49" s="72"/>
      <c r="R49" s="72"/>
      <c r="S49" s="72"/>
      <c r="T49" s="72"/>
      <c r="U49" s="72"/>
      <c r="V49" s="72"/>
      <c r="W49" s="72"/>
    </row>
    <row r="50" spans="1:23" ht="15.75" thickBot="1" x14ac:dyDescent="0.3">
      <c r="A50" s="72"/>
      <c r="B50" s="267"/>
      <c r="C50" s="45" t="s">
        <v>120</v>
      </c>
      <c r="D50" s="51" t="s">
        <v>168</v>
      </c>
      <c r="E50" s="117"/>
      <c r="F50" s="117"/>
      <c r="G50" s="43"/>
      <c r="H50" s="72"/>
      <c r="I50" s="72"/>
      <c r="J50" s="72"/>
      <c r="K50" s="72"/>
      <c r="L50" s="72"/>
      <c r="M50" s="72"/>
      <c r="N50" s="72"/>
      <c r="O50" s="72"/>
      <c r="P50" s="72"/>
      <c r="Q50" s="72"/>
      <c r="R50" s="72"/>
      <c r="S50" s="72"/>
      <c r="T50" s="72"/>
      <c r="U50" s="72"/>
      <c r="V50" s="72"/>
      <c r="W50" s="72"/>
    </row>
    <row r="51" spans="1:23" x14ac:dyDescent="0.25">
      <c r="A51" s="72"/>
      <c r="B51" s="265" t="s">
        <v>185</v>
      </c>
      <c r="C51" s="44" t="s">
        <v>94</v>
      </c>
      <c r="D51" s="51" t="s">
        <v>168</v>
      </c>
      <c r="E51" s="115"/>
      <c r="F51" s="115"/>
      <c r="G51" s="38"/>
      <c r="H51" s="72"/>
      <c r="I51" s="72"/>
      <c r="J51" s="72"/>
      <c r="K51" s="72"/>
      <c r="L51" s="72"/>
      <c r="M51" s="72"/>
      <c r="N51" s="72"/>
      <c r="O51" s="72"/>
      <c r="P51" s="72"/>
      <c r="Q51" s="72"/>
      <c r="R51" s="72"/>
      <c r="S51" s="72"/>
      <c r="T51" s="72"/>
      <c r="U51" s="72"/>
      <c r="V51" s="72"/>
      <c r="W51" s="72"/>
    </row>
    <row r="52" spans="1:23" x14ac:dyDescent="0.25">
      <c r="A52" s="72"/>
      <c r="B52" s="266"/>
      <c r="C52" s="33" t="s">
        <v>103</v>
      </c>
      <c r="D52" s="51" t="s">
        <v>168</v>
      </c>
      <c r="E52" s="115"/>
      <c r="F52" s="115"/>
      <c r="G52" s="40"/>
      <c r="H52" s="72"/>
      <c r="I52" s="72"/>
      <c r="J52" s="72"/>
      <c r="K52" s="72"/>
      <c r="L52" s="72"/>
      <c r="M52" s="72"/>
      <c r="N52" s="72"/>
      <c r="O52" s="72"/>
      <c r="P52" s="72"/>
      <c r="Q52" s="72"/>
      <c r="R52" s="72"/>
      <c r="S52" s="72"/>
      <c r="T52" s="72"/>
      <c r="U52" s="72"/>
      <c r="V52" s="72"/>
      <c r="W52" s="72"/>
    </row>
    <row r="53" spans="1:23" x14ac:dyDescent="0.25">
      <c r="A53" s="72"/>
      <c r="B53" s="266"/>
      <c r="C53" s="33" t="s">
        <v>112</v>
      </c>
      <c r="D53" s="51" t="s">
        <v>168</v>
      </c>
      <c r="E53" s="115"/>
      <c r="F53" s="115"/>
      <c r="G53" s="40"/>
      <c r="H53" s="72"/>
      <c r="I53" s="72"/>
      <c r="J53" s="72"/>
      <c r="K53" s="72"/>
      <c r="L53" s="72"/>
      <c r="M53" s="72"/>
      <c r="N53" s="72"/>
      <c r="O53" s="72"/>
      <c r="P53" s="72"/>
      <c r="Q53" s="72"/>
      <c r="R53" s="72"/>
      <c r="S53" s="72"/>
      <c r="T53" s="72"/>
      <c r="U53" s="72"/>
      <c r="V53" s="72"/>
      <c r="W53" s="72"/>
    </row>
    <row r="54" spans="1:23" x14ac:dyDescent="0.25">
      <c r="A54" s="72"/>
      <c r="B54" s="266"/>
      <c r="C54" s="33" t="s">
        <v>121</v>
      </c>
      <c r="D54" s="51" t="s">
        <v>168</v>
      </c>
      <c r="E54" s="115"/>
      <c r="F54" s="115"/>
      <c r="G54" s="40"/>
      <c r="H54" s="72"/>
      <c r="I54" s="72"/>
      <c r="J54" s="72"/>
      <c r="K54" s="72"/>
      <c r="L54" s="72"/>
      <c r="M54" s="72"/>
      <c r="N54" s="72"/>
      <c r="O54" s="72"/>
      <c r="P54" s="72"/>
      <c r="Q54" s="72"/>
      <c r="R54" s="72"/>
      <c r="S54" s="72"/>
      <c r="T54" s="72"/>
      <c r="U54" s="72"/>
      <c r="V54" s="72"/>
      <c r="W54" s="72"/>
    </row>
    <row r="55" spans="1:23" x14ac:dyDescent="0.25">
      <c r="A55" s="72"/>
      <c r="B55" s="266"/>
      <c r="C55" s="33" t="s">
        <v>131</v>
      </c>
      <c r="D55" s="51" t="s">
        <v>168</v>
      </c>
      <c r="E55" s="115"/>
      <c r="F55" s="115"/>
      <c r="G55" s="40"/>
      <c r="H55" s="72"/>
      <c r="I55" s="72"/>
      <c r="J55" s="72"/>
      <c r="K55" s="72"/>
      <c r="L55" s="72"/>
      <c r="M55" s="72"/>
      <c r="N55" s="72"/>
      <c r="O55" s="72"/>
      <c r="P55" s="72"/>
      <c r="Q55" s="72"/>
      <c r="R55" s="72"/>
      <c r="S55" s="72"/>
      <c r="T55" s="72"/>
      <c r="U55" s="72"/>
      <c r="V55" s="72"/>
      <c r="W55" s="72"/>
    </row>
    <row r="56" spans="1:23" x14ac:dyDescent="0.25">
      <c r="A56" s="72"/>
      <c r="B56" s="266"/>
      <c r="C56" s="33" t="s">
        <v>132</v>
      </c>
      <c r="D56" s="51" t="s">
        <v>168</v>
      </c>
      <c r="E56" s="115"/>
      <c r="F56" s="115"/>
      <c r="G56" s="40"/>
      <c r="H56" s="72"/>
      <c r="I56" s="72"/>
      <c r="J56" s="72"/>
      <c r="K56" s="72"/>
      <c r="L56" s="72"/>
      <c r="M56" s="72"/>
      <c r="N56" s="72"/>
      <c r="O56" s="72"/>
      <c r="P56" s="72"/>
      <c r="Q56" s="72"/>
      <c r="R56" s="72"/>
      <c r="S56" s="72"/>
      <c r="T56" s="72"/>
      <c r="U56" s="72"/>
      <c r="V56" s="72"/>
      <c r="W56" s="72"/>
    </row>
    <row r="57" spans="1:23" x14ac:dyDescent="0.25">
      <c r="A57" s="72"/>
      <c r="B57" s="266"/>
      <c r="C57" s="33" t="s">
        <v>133</v>
      </c>
      <c r="D57" s="51" t="s">
        <v>168</v>
      </c>
      <c r="E57" s="115"/>
      <c r="F57" s="115"/>
      <c r="G57" s="40"/>
      <c r="H57" s="72"/>
      <c r="I57" s="72"/>
      <c r="J57" s="72"/>
      <c r="K57" s="72"/>
      <c r="L57" s="72"/>
      <c r="M57" s="72"/>
      <c r="N57" s="72"/>
      <c r="O57" s="72"/>
      <c r="P57" s="72"/>
      <c r="Q57" s="72"/>
      <c r="R57" s="72"/>
      <c r="S57" s="72"/>
      <c r="T57" s="72"/>
      <c r="U57" s="72"/>
      <c r="V57" s="72"/>
      <c r="W57" s="72"/>
    </row>
    <row r="58" spans="1:23" x14ac:dyDescent="0.25">
      <c r="A58" s="72"/>
      <c r="B58" s="266"/>
      <c r="C58" s="33" t="s">
        <v>134</v>
      </c>
      <c r="D58" s="51" t="s">
        <v>168</v>
      </c>
      <c r="E58" s="115"/>
      <c r="F58" s="115"/>
      <c r="G58" s="40"/>
      <c r="H58" s="72"/>
      <c r="I58" s="72"/>
      <c r="J58" s="72"/>
      <c r="K58" s="72"/>
      <c r="L58" s="72"/>
      <c r="M58" s="72"/>
      <c r="N58" s="72"/>
      <c r="O58" s="72"/>
      <c r="P58" s="72"/>
      <c r="Q58" s="72"/>
      <c r="R58" s="72"/>
      <c r="S58" s="72"/>
      <c r="T58" s="72"/>
      <c r="U58" s="72"/>
      <c r="V58" s="72"/>
      <c r="W58" s="72"/>
    </row>
    <row r="59" spans="1:23" x14ac:dyDescent="0.25">
      <c r="A59" s="72"/>
      <c r="B59" s="266"/>
      <c r="C59" s="33" t="s">
        <v>135</v>
      </c>
      <c r="D59" s="51" t="s">
        <v>168</v>
      </c>
      <c r="E59" s="115"/>
      <c r="F59" s="115"/>
      <c r="G59" s="40"/>
      <c r="H59" s="72"/>
      <c r="I59" s="72"/>
      <c r="J59" s="72"/>
      <c r="K59" s="72"/>
      <c r="L59" s="72"/>
      <c r="M59" s="72"/>
      <c r="N59" s="72"/>
      <c r="O59" s="72"/>
      <c r="P59" s="72"/>
      <c r="Q59" s="72"/>
      <c r="R59" s="72"/>
      <c r="S59" s="72"/>
      <c r="T59" s="72"/>
      <c r="U59" s="72"/>
      <c r="V59" s="72"/>
      <c r="W59" s="72"/>
    </row>
    <row r="60" spans="1:23" ht="15.75" thickBot="1" x14ac:dyDescent="0.3">
      <c r="A60" s="72"/>
      <c r="B60" s="267"/>
      <c r="C60" s="45" t="s">
        <v>136</v>
      </c>
      <c r="D60" s="51" t="s">
        <v>168</v>
      </c>
      <c r="E60" s="117"/>
      <c r="F60" s="117"/>
      <c r="G60" s="43"/>
      <c r="H60" s="72"/>
      <c r="I60" s="72"/>
      <c r="J60" s="72"/>
      <c r="K60" s="72"/>
      <c r="L60" s="72"/>
      <c r="M60" s="72"/>
      <c r="N60" s="72"/>
      <c r="O60" s="72"/>
      <c r="P60" s="72"/>
      <c r="Q60" s="72"/>
      <c r="R60" s="72"/>
      <c r="S60" s="72"/>
      <c r="T60" s="72"/>
      <c r="U60" s="72"/>
      <c r="V60" s="72"/>
      <c r="W60" s="72"/>
    </row>
    <row r="61" spans="1:23" x14ac:dyDescent="0.25">
      <c r="A61" s="72"/>
      <c r="B61" s="265" t="s">
        <v>190</v>
      </c>
      <c r="C61" s="44" t="s">
        <v>95</v>
      </c>
      <c r="D61" s="51" t="s">
        <v>168</v>
      </c>
      <c r="E61" s="115"/>
      <c r="F61" s="115"/>
      <c r="G61" s="38"/>
      <c r="H61" s="72"/>
      <c r="I61" s="72"/>
      <c r="J61" s="72"/>
      <c r="K61" s="72"/>
      <c r="L61" s="72"/>
      <c r="M61" s="72"/>
      <c r="N61" s="72"/>
      <c r="O61" s="72"/>
      <c r="P61" s="72"/>
      <c r="Q61" s="72"/>
      <c r="R61" s="72"/>
      <c r="S61" s="72"/>
      <c r="T61" s="72"/>
      <c r="U61" s="72"/>
      <c r="V61" s="72"/>
      <c r="W61" s="72"/>
    </row>
    <row r="62" spans="1:23" x14ac:dyDescent="0.25">
      <c r="A62" s="72"/>
      <c r="B62" s="266"/>
      <c r="C62" s="33" t="s">
        <v>104</v>
      </c>
      <c r="D62" s="51" t="s">
        <v>168</v>
      </c>
      <c r="E62" s="115"/>
      <c r="F62" s="115"/>
      <c r="G62" s="40"/>
      <c r="H62" s="72"/>
      <c r="I62" s="72"/>
      <c r="J62" s="72"/>
      <c r="K62" s="72"/>
      <c r="L62" s="72"/>
      <c r="M62" s="72"/>
      <c r="N62" s="72"/>
      <c r="O62" s="72"/>
      <c r="P62" s="72"/>
      <c r="Q62" s="72"/>
      <c r="R62" s="72"/>
      <c r="S62" s="72"/>
      <c r="T62" s="72"/>
      <c r="U62" s="72"/>
      <c r="V62" s="72"/>
      <c r="W62" s="72"/>
    </row>
    <row r="63" spans="1:23" x14ac:dyDescent="0.25">
      <c r="A63" s="72"/>
      <c r="B63" s="266"/>
      <c r="C63" s="33" t="s">
        <v>113</v>
      </c>
      <c r="D63" s="51" t="s">
        <v>168</v>
      </c>
      <c r="E63" s="115"/>
      <c r="F63" s="115"/>
      <c r="G63" s="40"/>
      <c r="H63" s="72"/>
      <c r="I63" s="72"/>
      <c r="J63" s="72"/>
      <c r="K63" s="72"/>
      <c r="L63" s="72"/>
      <c r="M63" s="72"/>
      <c r="N63" s="72"/>
      <c r="O63" s="72"/>
      <c r="P63" s="72"/>
      <c r="Q63" s="72"/>
      <c r="R63" s="72"/>
      <c r="S63" s="72"/>
      <c r="T63" s="72"/>
      <c r="U63" s="72"/>
      <c r="V63" s="72"/>
      <c r="W63" s="72"/>
    </row>
    <row r="64" spans="1:23" x14ac:dyDescent="0.25">
      <c r="A64" s="72"/>
      <c r="B64" s="266"/>
      <c r="C64" s="33" t="s">
        <v>130</v>
      </c>
      <c r="D64" s="51" t="s">
        <v>168</v>
      </c>
      <c r="E64" s="115"/>
      <c r="F64" s="115"/>
      <c r="G64" s="40"/>
      <c r="H64" s="72"/>
      <c r="I64" s="72"/>
      <c r="J64" s="72"/>
      <c r="K64" s="72"/>
      <c r="L64" s="72"/>
      <c r="M64" s="72"/>
      <c r="N64" s="72"/>
      <c r="O64" s="72"/>
      <c r="P64" s="72"/>
      <c r="Q64" s="72"/>
      <c r="R64" s="72"/>
      <c r="S64" s="72"/>
      <c r="T64" s="72"/>
      <c r="U64" s="72"/>
      <c r="V64" s="72"/>
      <c r="W64" s="72"/>
    </row>
    <row r="65" spans="1:23" ht="15.75" thickBot="1" x14ac:dyDescent="0.3">
      <c r="A65" s="72"/>
      <c r="B65" s="267"/>
      <c r="C65" s="45" t="s">
        <v>122</v>
      </c>
      <c r="D65" s="51" t="s">
        <v>168</v>
      </c>
      <c r="E65" s="117"/>
      <c r="F65" s="117"/>
      <c r="G65" s="43"/>
      <c r="H65" s="72"/>
      <c r="I65" s="72"/>
      <c r="J65" s="72"/>
      <c r="K65" s="72"/>
      <c r="L65" s="72"/>
      <c r="M65" s="72"/>
      <c r="N65" s="72"/>
      <c r="O65" s="72"/>
      <c r="P65" s="72"/>
      <c r="Q65" s="72"/>
      <c r="R65" s="72"/>
      <c r="S65" s="72"/>
      <c r="T65" s="72"/>
      <c r="U65" s="72"/>
      <c r="V65" s="72"/>
      <c r="W65" s="72"/>
    </row>
    <row r="66" spans="1:23" x14ac:dyDescent="0.25">
      <c r="A66" s="72"/>
      <c r="B66" s="72"/>
      <c r="C66" s="72"/>
      <c r="D66" s="72"/>
      <c r="E66" s="72"/>
      <c r="F66" s="72"/>
      <c r="G66" s="72"/>
      <c r="H66" s="72"/>
      <c r="I66" s="72"/>
      <c r="J66" s="72"/>
      <c r="K66" s="72"/>
      <c r="L66" s="72"/>
      <c r="M66" s="72"/>
      <c r="N66" s="72"/>
      <c r="O66" s="72"/>
      <c r="P66" s="72"/>
      <c r="Q66" s="72"/>
      <c r="R66" s="72"/>
      <c r="S66" s="72"/>
      <c r="T66" s="72"/>
      <c r="U66" s="72"/>
      <c r="V66" s="72"/>
      <c r="W66" s="72"/>
    </row>
    <row r="67" spans="1:23" x14ac:dyDescent="0.25">
      <c r="A67" s="72"/>
      <c r="B67" s="72"/>
      <c r="C67" s="72"/>
      <c r="D67" s="72"/>
      <c r="E67" s="72"/>
      <c r="F67" s="72"/>
      <c r="G67" s="72"/>
      <c r="H67" s="72"/>
      <c r="I67" s="72"/>
      <c r="J67" s="72"/>
      <c r="K67" s="72"/>
      <c r="L67" s="72"/>
      <c r="M67" s="72"/>
      <c r="N67" s="72"/>
      <c r="O67" s="72"/>
      <c r="P67" s="72"/>
      <c r="Q67" s="72"/>
      <c r="R67" s="72"/>
      <c r="S67" s="72"/>
      <c r="T67" s="72"/>
      <c r="U67" s="72"/>
      <c r="V67" s="72"/>
      <c r="W67" s="72"/>
    </row>
    <row r="68" spans="1:23" x14ac:dyDescent="0.25">
      <c r="A68" s="72"/>
      <c r="B68" s="72"/>
      <c r="C68" s="72"/>
      <c r="D68" s="72"/>
      <c r="E68" s="72"/>
      <c r="F68" s="72"/>
      <c r="G68" s="72"/>
      <c r="H68" s="72"/>
      <c r="I68" s="72"/>
      <c r="J68" s="72"/>
      <c r="K68" s="72"/>
      <c r="L68" s="72"/>
      <c r="M68" s="72"/>
      <c r="N68" s="72"/>
      <c r="O68" s="72"/>
      <c r="P68" s="72"/>
      <c r="Q68" s="72"/>
      <c r="R68" s="72"/>
      <c r="S68" s="72"/>
      <c r="T68" s="72"/>
      <c r="U68" s="72"/>
      <c r="V68" s="72"/>
      <c r="W68" s="72"/>
    </row>
    <row r="69" spans="1:23" x14ac:dyDescent="0.25">
      <c r="A69" s="72"/>
      <c r="B69" s="72"/>
      <c r="C69" s="72"/>
      <c r="D69" s="72"/>
      <c r="E69" s="72"/>
      <c r="F69" s="72"/>
      <c r="G69" s="72"/>
      <c r="H69" s="72"/>
      <c r="I69" s="72"/>
      <c r="J69" s="72"/>
      <c r="K69" s="72"/>
      <c r="L69" s="72"/>
      <c r="M69" s="72"/>
      <c r="N69" s="72"/>
      <c r="O69" s="72"/>
      <c r="P69" s="72"/>
      <c r="Q69" s="72"/>
      <c r="R69" s="72"/>
      <c r="S69" s="72"/>
      <c r="T69" s="72"/>
      <c r="U69" s="72"/>
      <c r="V69" s="72"/>
      <c r="W69" s="72"/>
    </row>
    <row r="70" spans="1:23" x14ac:dyDescent="0.25">
      <c r="A70" s="72"/>
      <c r="B70" s="72"/>
      <c r="C70" s="72"/>
      <c r="D70" s="72"/>
      <c r="E70" s="72"/>
      <c r="F70" s="72"/>
      <c r="G70" s="72"/>
      <c r="H70" s="72"/>
      <c r="I70" s="72"/>
      <c r="J70" s="72"/>
      <c r="K70" s="72"/>
      <c r="L70" s="72"/>
      <c r="M70" s="72"/>
      <c r="N70" s="72"/>
      <c r="O70" s="72"/>
      <c r="P70" s="72"/>
      <c r="Q70" s="72"/>
      <c r="R70" s="72"/>
      <c r="S70" s="72"/>
      <c r="T70" s="72"/>
      <c r="U70" s="72"/>
      <c r="V70" s="72"/>
      <c r="W70" s="72"/>
    </row>
  </sheetData>
  <mergeCells count="11">
    <mergeCell ref="B41:B45"/>
    <mergeCell ref="B46:B50"/>
    <mergeCell ref="B51:B60"/>
    <mergeCell ref="B61:B65"/>
    <mergeCell ref="B2:G2"/>
    <mergeCell ref="B16:B20"/>
    <mergeCell ref="B21:B25"/>
    <mergeCell ref="B26:B30"/>
    <mergeCell ref="B31:B35"/>
    <mergeCell ref="B36:B40"/>
    <mergeCell ref="B4:C4"/>
  </mergeCells>
  <conditionalFormatting sqref="D16:F65">
    <cfRule type="cellIs" dxfId="83" priority="1" operator="equal">
      <formula>"Not Implemented"</formula>
    </cfRule>
    <cfRule type="cellIs" dxfId="82" priority="2" operator="equal">
      <formula>"N/A"</formula>
    </cfRule>
    <cfRule type="cellIs" dxfId="81" priority="3" operator="equal">
      <formula>"Blocked"</formula>
    </cfRule>
    <cfRule type="cellIs" dxfId="80" priority="4" operator="equal">
      <formula>"Not Tested"</formula>
    </cfRule>
    <cfRule type="cellIs" dxfId="79" priority="5" operator="equal">
      <formula>"Failed"</formula>
    </cfRule>
    <cfRule type="cellIs" dxfId="78" priority="6" operator="equal">
      <formula>"Passed"</formula>
    </cfRule>
    <cfRule type="cellIs" dxfId="77" priority="7" operator="equal">
      <formula>"Pending"</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730AA5AC-28CD-401F-AC8F-86D37C8CF540}">
          <x14:formula1>
            <xm:f>Variables!$B$4:$B$12</xm:f>
          </x14:formula1>
          <xm:sqref>D16:F65</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1A0B72-4B4B-4C92-9D8A-5C8DB71A1AA6}">
  <sheetPr>
    <tabColor rgb="FFC00000"/>
  </sheetPr>
  <dimension ref="A1:X47"/>
  <sheetViews>
    <sheetView workbookViewId="0">
      <selection activeCell="R36" sqref="R36"/>
    </sheetView>
  </sheetViews>
  <sheetFormatPr defaultRowHeight="15" x14ac:dyDescent="0.25"/>
  <cols>
    <col min="2" max="2" width="17" bestFit="1" customWidth="1"/>
    <col min="3" max="3" width="31.28515625" bestFit="1" customWidth="1"/>
    <col min="4" max="6" width="11.85546875" customWidth="1"/>
    <col min="7" max="7" width="48.140625" customWidth="1"/>
  </cols>
  <sheetData>
    <row r="1" spans="1:24" ht="15.75" thickBot="1" x14ac:dyDescent="0.3">
      <c r="A1" s="72"/>
      <c r="B1" s="72"/>
      <c r="C1" s="72"/>
      <c r="D1" s="72"/>
      <c r="E1" s="72"/>
      <c r="F1" s="72"/>
      <c r="G1" s="72"/>
      <c r="H1" s="72"/>
      <c r="I1" s="72"/>
      <c r="J1" s="72"/>
      <c r="K1" s="72"/>
      <c r="L1" s="72"/>
      <c r="M1" s="72"/>
      <c r="N1" s="72"/>
      <c r="O1" s="72"/>
      <c r="P1" s="72"/>
      <c r="Q1" s="72"/>
      <c r="R1" s="72"/>
      <c r="S1" s="72"/>
      <c r="T1" s="72"/>
      <c r="U1" s="72"/>
      <c r="V1" s="72"/>
      <c r="W1" s="72"/>
      <c r="X1" s="72"/>
    </row>
    <row r="2" spans="1:24" ht="27" thickBot="1" x14ac:dyDescent="0.45">
      <c r="A2" s="72"/>
      <c r="B2" s="296" t="s">
        <v>490</v>
      </c>
      <c r="C2" s="297"/>
      <c r="D2" s="297"/>
      <c r="E2" s="297"/>
      <c r="F2" s="297"/>
      <c r="G2" s="298"/>
      <c r="H2" s="72"/>
      <c r="I2" s="72"/>
      <c r="J2" s="72"/>
      <c r="K2" s="72"/>
      <c r="L2" s="72"/>
      <c r="M2" s="72"/>
      <c r="N2" s="72"/>
      <c r="O2" s="72"/>
      <c r="P2" s="72"/>
      <c r="Q2" s="72"/>
      <c r="R2" s="72"/>
      <c r="S2" s="72"/>
      <c r="T2" s="72"/>
      <c r="U2" s="72"/>
      <c r="V2" s="72"/>
      <c r="W2" s="72"/>
      <c r="X2" s="72"/>
    </row>
    <row r="3" spans="1:24" ht="15.75" thickBot="1" x14ac:dyDescent="0.3">
      <c r="A3" s="72"/>
      <c r="B3" s="72"/>
      <c r="C3" s="72"/>
      <c r="D3" s="72"/>
      <c r="E3" s="72"/>
      <c r="F3" s="72"/>
      <c r="G3" s="72"/>
      <c r="H3" s="72"/>
      <c r="I3" s="72"/>
      <c r="J3" s="72"/>
      <c r="K3" s="72"/>
      <c r="L3" s="72"/>
      <c r="M3" s="72"/>
      <c r="N3" s="72"/>
      <c r="O3" s="72"/>
      <c r="P3" s="72"/>
      <c r="Q3" s="72"/>
      <c r="R3" s="72"/>
      <c r="S3" s="72"/>
      <c r="T3" s="72"/>
      <c r="U3" s="72"/>
      <c r="V3" s="72"/>
      <c r="W3" s="72"/>
      <c r="X3" s="72"/>
    </row>
    <row r="4" spans="1:24" ht="15.75" thickBot="1" x14ac:dyDescent="0.3">
      <c r="A4" s="72"/>
      <c r="B4" s="243" t="s">
        <v>592</v>
      </c>
      <c r="C4" s="245"/>
      <c r="D4" s="72"/>
      <c r="E4" s="72"/>
      <c r="F4" s="72"/>
      <c r="G4" s="72"/>
      <c r="H4" s="72"/>
      <c r="I4" s="72"/>
      <c r="J4" s="72"/>
      <c r="K4" s="72"/>
      <c r="L4" s="72"/>
      <c r="M4" s="72"/>
      <c r="N4" s="72"/>
      <c r="O4" s="72"/>
      <c r="P4" s="72"/>
      <c r="Q4" s="72"/>
      <c r="R4" s="72"/>
      <c r="S4" s="72"/>
      <c r="T4" s="72"/>
      <c r="U4" s="72"/>
      <c r="V4" s="72"/>
    </row>
    <row r="5" spans="1:24" ht="15.75" thickBot="1" x14ac:dyDescent="0.3">
      <c r="A5" s="72"/>
      <c r="B5" s="12" t="s">
        <v>590</v>
      </c>
      <c r="C5" s="77" t="s">
        <v>593</v>
      </c>
      <c r="D5" s="97" t="s">
        <v>591</v>
      </c>
      <c r="E5" s="72"/>
      <c r="F5" s="72"/>
      <c r="G5" s="72"/>
      <c r="H5" s="72"/>
      <c r="I5" s="72"/>
      <c r="J5" s="72"/>
      <c r="K5" s="72"/>
      <c r="L5" s="72"/>
      <c r="M5" s="72"/>
      <c r="N5" s="72"/>
      <c r="O5" s="72"/>
      <c r="P5" s="72"/>
      <c r="Q5" s="72"/>
      <c r="R5" s="72"/>
      <c r="S5" s="72"/>
      <c r="T5" s="72"/>
      <c r="U5" s="72"/>
      <c r="V5" s="72"/>
    </row>
    <row r="6" spans="1:24" x14ac:dyDescent="0.25">
      <c r="A6" s="72"/>
      <c r="B6" s="85" t="s">
        <v>167</v>
      </c>
      <c r="C6" s="94">
        <f>COUNTIF(D17:D47, "Pending")</f>
        <v>0</v>
      </c>
      <c r="D6" s="86">
        <f>SUM(C6/C13)</f>
        <v>0</v>
      </c>
      <c r="E6" s="72"/>
      <c r="F6" s="72"/>
      <c r="G6" s="72"/>
      <c r="H6" s="72"/>
      <c r="I6" s="72"/>
      <c r="J6" s="72"/>
      <c r="K6" s="72"/>
      <c r="L6" s="72"/>
      <c r="M6" s="72"/>
      <c r="N6" s="72"/>
      <c r="O6" s="72"/>
      <c r="P6" s="72"/>
      <c r="Q6" s="72"/>
      <c r="R6" s="72"/>
      <c r="S6" s="72"/>
      <c r="T6" s="72"/>
      <c r="U6" s="72"/>
      <c r="V6" s="72"/>
    </row>
    <row r="7" spans="1:24" x14ac:dyDescent="0.25">
      <c r="A7" s="72"/>
      <c r="B7" s="5" t="s">
        <v>168</v>
      </c>
      <c r="C7" s="95">
        <f>COUNTIF(D17:D47, "Passed")</f>
        <v>18</v>
      </c>
      <c r="D7" s="87">
        <f>SUM(C7/C13)</f>
        <v>0.75</v>
      </c>
      <c r="E7" s="72"/>
      <c r="F7" s="72"/>
      <c r="G7" s="72"/>
      <c r="H7" s="72"/>
      <c r="I7" s="72"/>
      <c r="J7" s="72"/>
      <c r="K7" s="72"/>
      <c r="L7" s="72"/>
      <c r="M7" s="72"/>
      <c r="N7" s="72"/>
      <c r="O7" s="72"/>
      <c r="P7" s="72"/>
      <c r="Q7" s="72"/>
      <c r="R7" s="72"/>
      <c r="S7" s="72"/>
      <c r="T7" s="72"/>
      <c r="U7" s="72"/>
      <c r="V7" s="72"/>
    </row>
    <row r="8" spans="1:24" x14ac:dyDescent="0.25">
      <c r="A8" s="72"/>
      <c r="B8" s="6" t="s">
        <v>169</v>
      </c>
      <c r="C8" s="95">
        <f>COUNTIF(D17:D47, "Failed")</f>
        <v>0</v>
      </c>
      <c r="D8" s="87">
        <f>SUM(C8/C13)</f>
        <v>0</v>
      </c>
      <c r="E8" s="72"/>
      <c r="F8" s="72"/>
      <c r="G8" s="72"/>
      <c r="H8" s="72"/>
      <c r="I8" s="72"/>
      <c r="J8" s="72"/>
      <c r="K8" s="72"/>
      <c r="L8" s="72"/>
      <c r="M8" s="72"/>
      <c r="N8" s="72"/>
      <c r="O8" s="72"/>
      <c r="P8" s="72"/>
      <c r="Q8" s="72"/>
      <c r="R8" s="72"/>
      <c r="S8" s="72"/>
      <c r="T8" s="72"/>
      <c r="U8" s="72"/>
      <c r="V8" s="72"/>
    </row>
    <row r="9" spans="1:24" x14ac:dyDescent="0.25">
      <c r="A9" s="72"/>
      <c r="B9" s="7" t="s">
        <v>170</v>
      </c>
      <c r="C9" s="95">
        <f>COUNTIF(D17:D47, "Not Tested")</f>
        <v>0</v>
      </c>
      <c r="D9" s="87">
        <f>SUM(C9/C13)</f>
        <v>0</v>
      </c>
      <c r="E9" s="72"/>
      <c r="F9" s="72"/>
      <c r="G9" s="72"/>
      <c r="H9" s="72"/>
      <c r="I9" s="72"/>
      <c r="J9" s="72"/>
      <c r="K9" s="72"/>
      <c r="L9" s="72"/>
      <c r="M9" s="72"/>
      <c r="N9" s="72"/>
      <c r="O9" s="72"/>
      <c r="P9" s="72"/>
      <c r="Q9" s="72"/>
      <c r="R9" s="72"/>
      <c r="S9" s="72"/>
      <c r="T9" s="72"/>
      <c r="U9" s="72"/>
      <c r="V9" s="72"/>
    </row>
    <row r="10" spans="1:24" x14ac:dyDescent="0.25">
      <c r="A10" s="72"/>
      <c r="B10" s="8" t="s">
        <v>171</v>
      </c>
      <c r="C10" s="95">
        <f>COUNTIF(D17:D47, "Blocked")</f>
        <v>0</v>
      </c>
      <c r="D10" s="87">
        <f>SUM(C10/C13)</f>
        <v>0</v>
      </c>
      <c r="E10" s="72"/>
      <c r="F10" s="72"/>
      <c r="G10" s="72"/>
      <c r="H10" s="72"/>
      <c r="I10" s="72"/>
      <c r="J10" s="72"/>
      <c r="K10" s="72"/>
      <c r="L10" s="72"/>
      <c r="M10" s="72"/>
      <c r="N10" s="72"/>
      <c r="O10" s="72"/>
      <c r="P10" s="72"/>
      <c r="Q10" s="72"/>
      <c r="R10" s="72"/>
      <c r="S10" s="72"/>
      <c r="T10" s="72"/>
      <c r="U10" s="72"/>
      <c r="V10" s="72"/>
    </row>
    <row r="11" spans="1:24" x14ac:dyDescent="0.25">
      <c r="A11" s="72"/>
      <c r="B11" s="9" t="s">
        <v>172</v>
      </c>
      <c r="C11" s="95">
        <f>COUNTIF(D17:D47, "Not Implemented")</f>
        <v>0</v>
      </c>
      <c r="D11" s="87">
        <f>SUM(C11/C13)</f>
        <v>0</v>
      </c>
      <c r="E11" s="72"/>
      <c r="F11" s="72"/>
      <c r="G11" s="72"/>
      <c r="H11" s="72"/>
      <c r="I11" s="72"/>
      <c r="J11" s="72"/>
      <c r="K11" s="72"/>
      <c r="L11" s="72"/>
      <c r="M11" s="72"/>
      <c r="N11" s="72"/>
      <c r="O11" s="72"/>
      <c r="P11" s="72"/>
      <c r="Q11" s="72"/>
      <c r="R11" s="72"/>
      <c r="S11" s="72"/>
      <c r="T11" s="72"/>
      <c r="U11" s="72"/>
      <c r="V11" s="72"/>
    </row>
    <row r="12" spans="1:24" ht="15.75" thickBot="1" x14ac:dyDescent="0.3">
      <c r="A12" s="72"/>
      <c r="B12" s="10" t="s">
        <v>173</v>
      </c>
      <c r="C12" s="96">
        <f>COUNTIF(D17:D47, "N/A")</f>
        <v>6</v>
      </c>
      <c r="D12" s="88">
        <f>SUM(C12/C13)</f>
        <v>0.25</v>
      </c>
      <c r="E12" s="72"/>
      <c r="F12" s="72"/>
      <c r="G12" s="72"/>
      <c r="H12" s="72"/>
      <c r="I12" s="72"/>
      <c r="J12" s="72"/>
      <c r="K12" s="72"/>
      <c r="L12" s="72"/>
      <c r="M12" s="72"/>
      <c r="N12" s="72"/>
      <c r="O12" s="72"/>
      <c r="P12" s="72"/>
      <c r="Q12" s="72"/>
      <c r="R12" s="72"/>
      <c r="S12" s="72"/>
      <c r="T12" s="72"/>
      <c r="U12" s="72"/>
      <c r="V12" s="72"/>
    </row>
    <row r="13" spans="1:24" ht="15.75" thickBot="1" x14ac:dyDescent="0.3">
      <c r="A13" s="72"/>
      <c r="B13" s="12" t="s">
        <v>594</v>
      </c>
      <c r="C13" s="93">
        <f>SUM(C6:C12)</f>
        <v>24</v>
      </c>
      <c r="D13" s="72"/>
      <c r="E13" s="72"/>
      <c r="F13" s="72"/>
      <c r="G13" s="72"/>
      <c r="H13" s="72"/>
      <c r="I13" s="72"/>
      <c r="J13" s="72"/>
      <c r="K13" s="72"/>
      <c r="L13" s="72"/>
      <c r="M13" s="72"/>
      <c r="N13" s="72"/>
      <c r="O13" s="72"/>
      <c r="P13" s="72"/>
      <c r="Q13" s="72"/>
      <c r="R13" s="72"/>
      <c r="S13" s="72"/>
      <c r="T13" s="72"/>
      <c r="U13" s="72"/>
      <c r="V13" s="72"/>
    </row>
    <row r="14" spans="1:24" ht="15.75" thickBot="1" x14ac:dyDescent="0.3">
      <c r="A14" s="72"/>
      <c r="B14" s="72"/>
      <c r="C14" s="72"/>
      <c r="D14" s="72"/>
      <c r="E14" s="72"/>
      <c r="F14" s="72"/>
      <c r="G14" s="72"/>
      <c r="H14" s="72"/>
      <c r="I14" s="72"/>
      <c r="J14" s="72"/>
      <c r="K14" s="72"/>
      <c r="L14" s="72"/>
      <c r="M14" s="72"/>
      <c r="N14" s="72"/>
      <c r="O14" s="72"/>
      <c r="P14" s="72"/>
      <c r="Q14" s="72"/>
      <c r="R14" s="72"/>
      <c r="S14" s="72"/>
      <c r="T14" s="72"/>
      <c r="U14" s="72"/>
      <c r="V14" s="72"/>
      <c r="W14" s="72"/>
      <c r="X14" s="72"/>
    </row>
    <row r="15" spans="1:24" ht="15.75" thickBot="1" x14ac:dyDescent="0.3">
      <c r="A15" s="72"/>
      <c r="B15" s="13" t="s">
        <v>184</v>
      </c>
      <c r="C15" s="13" t="s">
        <v>174</v>
      </c>
      <c r="D15" s="12" t="s">
        <v>166</v>
      </c>
      <c r="E15" s="12" t="s">
        <v>596</v>
      </c>
      <c r="F15" s="12" t="s">
        <v>609</v>
      </c>
      <c r="G15" s="12" t="s">
        <v>175</v>
      </c>
      <c r="H15" s="72"/>
      <c r="I15" s="72"/>
      <c r="J15" s="72"/>
      <c r="K15" s="72"/>
      <c r="L15" s="72"/>
      <c r="M15" s="72"/>
      <c r="N15" s="72"/>
      <c r="O15" s="72"/>
      <c r="P15" s="72"/>
      <c r="Q15" s="72"/>
      <c r="R15" s="72"/>
      <c r="S15" s="72"/>
      <c r="T15" s="72"/>
      <c r="U15" s="72"/>
      <c r="V15" s="72"/>
      <c r="W15" s="72"/>
      <c r="X15" s="72"/>
    </row>
    <row r="16" spans="1:24" ht="15.75" thickBot="1" x14ac:dyDescent="0.3">
      <c r="A16" s="72"/>
      <c r="B16" s="18" t="s">
        <v>547</v>
      </c>
      <c r="C16" s="19"/>
      <c r="D16" s="19"/>
      <c r="E16" s="19"/>
      <c r="F16" s="19"/>
      <c r="G16" s="20"/>
      <c r="H16" s="72"/>
      <c r="I16" s="72"/>
      <c r="J16" s="72"/>
      <c r="K16" s="72"/>
      <c r="L16" s="72"/>
      <c r="M16" s="72"/>
      <c r="N16" s="72"/>
      <c r="O16" s="72"/>
      <c r="P16" s="72"/>
      <c r="Q16" s="72"/>
      <c r="R16" s="72"/>
      <c r="S16" s="72"/>
      <c r="T16" s="72"/>
      <c r="U16" s="72"/>
      <c r="V16" s="72"/>
      <c r="W16" s="72"/>
      <c r="X16" s="72"/>
    </row>
    <row r="17" spans="1:24" x14ac:dyDescent="0.25">
      <c r="A17" s="72"/>
      <c r="B17" s="36"/>
      <c r="C17" s="62" t="s">
        <v>137</v>
      </c>
      <c r="D17" s="51" t="s">
        <v>168</v>
      </c>
      <c r="E17" s="115"/>
      <c r="F17" s="115"/>
      <c r="G17" s="38"/>
      <c r="H17" s="72"/>
      <c r="I17" s="72"/>
      <c r="J17" s="72"/>
      <c r="K17" s="72"/>
      <c r="L17" s="72"/>
      <c r="M17" s="72"/>
      <c r="N17" s="72"/>
      <c r="O17" s="72"/>
      <c r="P17" s="72"/>
      <c r="Q17" s="72"/>
      <c r="R17" s="72"/>
      <c r="S17" s="72"/>
      <c r="T17" s="72"/>
      <c r="U17" s="72"/>
      <c r="V17" s="72"/>
      <c r="W17" s="72"/>
      <c r="X17" s="72"/>
    </row>
    <row r="18" spans="1:24" x14ac:dyDescent="0.25">
      <c r="A18" s="72"/>
      <c r="B18" s="39"/>
      <c r="C18" s="1" t="s">
        <v>138</v>
      </c>
      <c r="D18" s="51" t="s">
        <v>168</v>
      </c>
      <c r="E18" s="115"/>
      <c r="F18" s="115"/>
      <c r="G18" s="40"/>
      <c r="H18" s="72"/>
      <c r="I18" s="72"/>
      <c r="J18" s="72"/>
      <c r="K18" s="72"/>
      <c r="L18" s="72"/>
      <c r="M18" s="72"/>
      <c r="N18" s="72"/>
      <c r="O18" s="72"/>
      <c r="P18" s="72"/>
      <c r="Q18" s="72"/>
      <c r="R18" s="72"/>
      <c r="S18" s="72"/>
      <c r="T18" s="72"/>
      <c r="U18" s="72"/>
      <c r="V18" s="72"/>
      <c r="W18" s="72"/>
      <c r="X18" s="72"/>
    </row>
    <row r="19" spans="1:24" x14ac:dyDescent="0.25">
      <c r="A19" s="72"/>
      <c r="B19" s="39"/>
      <c r="C19" s="1" t="s">
        <v>139</v>
      </c>
      <c r="D19" s="51" t="s">
        <v>168</v>
      </c>
      <c r="E19" s="115"/>
      <c r="F19" s="115"/>
      <c r="G19" s="40"/>
      <c r="H19" s="72"/>
      <c r="I19" s="72"/>
      <c r="J19" s="72"/>
      <c r="K19" s="72"/>
      <c r="L19" s="72"/>
      <c r="M19" s="72"/>
      <c r="N19" s="72"/>
      <c r="O19" s="72"/>
      <c r="P19" s="72"/>
      <c r="Q19" s="72"/>
      <c r="R19" s="72"/>
      <c r="S19" s="72"/>
      <c r="T19" s="72"/>
      <c r="U19" s="72"/>
      <c r="V19" s="72"/>
      <c r="W19" s="72"/>
      <c r="X19" s="72"/>
    </row>
    <row r="20" spans="1:24" x14ac:dyDescent="0.25">
      <c r="A20" s="72"/>
      <c r="B20" s="39"/>
      <c r="C20" s="1" t="s">
        <v>140</v>
      </c>
      <c r="D20" s="51" t="s">
        <v>168</v>
      </c>
      <c r="E20" s="115"/>
      <c r="F20" s="115"/>
      <c r="G20" s="40"/>
      <c r="H20" s="72"/>
      <c r="I20" s="72"/>
      <c r="J20" s="72"/>
      <c r="K20" s="72"/>
      <c r="L20" s="72"/>
      <c r="M20" s="72"/>
      <c r="N20" s="72"/>
      <c r="O20" s="72"/>
      <c r="P20" s="72"/>
      <c r="Q20" s="72"/>
      <c r="R20" s="72"/>
      <c r="S20" s="72"/>
      <c r="T20" s="72"/>
      <c r="U20" s="72"/>
      <c r="V20" s="72"/>
      <c r="W20" s="72"/>
      <c r="X20" s="72"/>
    </row>
    <row r="21" spans="1:24" x14ac:dyDescent="0.25">
      <c r="A21" s="72"/>
      <c r="B21" s="39"/>
      <c r="C21" s="1" t="s">
        <v>141</v>
      </c>
      <c r="D21" s="51" t="s">
        <v>168</v>
      </c>
      <c r="E21" s="115"/>
      <c r="F21" s="115"/>
      <c r="G21" s="40"/>
      <c r="H21" s="72"/>
      <c r="I21" s="72"/>
      <c r="J21" s="72"/>
      <c r="K21" s="72"/>
      <c r="L21" s="72"/>
      <c r="M21" s="72"/>
      <c r="N21" s="72"/>
      <c r="O21" s="72"/>
      <c r="P21" s="72"/>
      <c r="Q21" s="72"/>
      <c r="R21" s="72"/>
      <c r="S21" s="72"/>
      <c r="T21" s="72"/>
      <c r="U21" s="72"/>
      <c r="V21" s="72"/>
      <c r="W21" s="72"/>
      <c r="X21" s="72"/>
    </row>
    <row r="22" spans="1:24" x14ac:dyDescent="0.25">
      <c r="A22" s="72"/>
      <c r="B22" s="39"/>
      <c r="C22" s="2" t="s">
        <v>142</v>
      </c>
      <c r="D22" s="14" t="s">
        <v>173</v>
      </c>
      <c r="E22" s="120"/>
      <c r="F22" s="120"/>
      <c r="G22" s="40" t="s">
        <v>542</v>
      </c>
      <c r="H22" s="72"/>
      <c r="I22" s="72"/>
      <c r="J22" s="72"/>
      <c r="K22" s="72"/>
      <c r="L22" s="72"/>
      <c r="M22" s="72"/>
      <c r="N22" s="72"/>
      <c r="O22" s="72"/>
      <c r="P22" s="72"/>
      <c r="Q22" s="72"/>
      <c r="R22" s="72"/>
      <c r="S22" s="72"/>
      <c r="T22" s="72"/>
      <c r="U22" s="72"/>
      <c r="V22" s="72"/>
      <c r="W22" s="72"/>
      <c r="X22" s="72"/>
    </row>
    <row r="23" spans="1:24" x14ac:dyDescent="0.25">
      <c r="A23" s="72"/>
      <c r="B23" s="39"/>
      <c r="C23" s="2" t="s">
        <v>143</v>
      </c>
      <c r="D23" s="14" t="s">
        <v>173</v>
      </c>
      <c r="E23" s="120"/>
      <c r="F23" s="120"/>
      <c r="G23" s="40" t="s">
        <v>542</v>
      </c>
      <c r="H23" s="72"/>
      <c r="I23" s="72"/>
      <c r="J23" s="72"/>
      <c r="K23" s="72"/>
      <c r="L23" s="72"/>
      <c r="M23" s="72"/>
      <c r="N23" s="72"/>
      <c r="O23" s="72"/>
      <c r="P23" s="72"/>
      <c r="Q23" s="72"/>
      <c r="R23" s="72"/>
      <c r="S23" s="72"/>
      <c r="T23" s="72"/>
      <c r="U23" s="72"/>
      <c r="V23" s="72"/>
      <c r="W23" s="72"/>
      <c r="X23" s="72"/>
    </row>
    <row r="24" spans="1:24" x14ac:dyDescent="0.25">
      <c r="A24" s="72"/>
      <c r="B24" s="39"/>
      <c r="C24" s="2" t="s">
        <v>148</v>
      </c>
      <c r="D24" s="14" t="s">
        <v>173</v>
      </c>
      <c r="E24" s="120"/>
      <c r="F24" s="120"/>
      <c r="G24" s="40" t="s">
        <v>542</v>
      </c>
      <c r="H24" s="72"/>
      <c r="I24" s="72"/>
      <c r="J24" s="72"/>
      <c r="K24" s="72"/>
      <c r="L24" s="72"/>
      <c r="M24" s="72"/>
      <c r="N24" s="72"/>
      <c r="O24" s="72"/>
      <c r="P24" s="72"/>
      <c r="Q24" s="72"/>
      <c r="R24" s="72"/>
      <c r="S24" s="72"/>
      <c r="T24" s="72"/>
      <c r="U24" s="72"/>
      <c r="V24" s="72"/>
      <c r="W24" s="72"/>
      <c r="X24" s="72"/>
    </row>
    <row r="25" spans="1:24" x14ac:dyDescent="0.25">
      <c r="A25" s="72"/>
      <c r="B25" s="39"/>
      <c r="C25" s="1" t="s">
        <v>149</v>
      </c>
      <c r="D25" s="51" t="s">
        <v>168</v>
      </c>
      <c r="E25" s="115"/>
      <c r="F25" s="115"/>
      <c r="G25" s="40"/>
      <c r="H25" s="72"/>
      <c r="I25" s="72"/>
      <c r="J25" s="72"/>
      <c r="K25" s="72"/>
      <c r="L25" s="72"/>
      <c r="M25" s="72"/>
      <c r="N25" s="72"/>
      <c r="O25" s="72"/>
      <c r="P25" s="72"/>
      <c r="Q25" s="72"/>
      <c r="R25" s="72"/>
      <c r="S25" s="72"/>
      <c r="T25" s="72"/>
      <c r="U25" s="72"/>
      <c r="V25" s="72"/>
      <c r="W25" s="72"/>
      <c r="X25" s="72"/>
    </row>
    <row r="26" spans="1:24" x14ac:dyDescent="0.25">
      <c r="A26" s="72"/>
      <c r="B26" s="39"/>
      <c r="C26" s="1" t="s">
        <v>150</v>
      </c>
      <c r="D26" s="51" t="s">
        <v>168</v>
      </c>
      <c r="E26" s="115"/>
      <c r="F26" s="115"/>
      <c r="G26" s="40"/>
      <c r="H26" s="72"/>
      <c r="I26" s="72"/>
      <c r="J26" s="72"/>
      <c r="K26" s="72"/>
      <c r="L26" s="72"/>
      <c r="M26" s="72"/>
      <c r="N26" s="72"/>
      <c r="O26" s="72"/>
      <c r="P26" s="72"/>
      <c r="Q26" s="72"/>
      <c r="R26" s="72"/>
      <c r="S26" s="72"/>
      <c r="T26" s="72"/>
      <c r="U26" s="72"/>
      <c r="V26" s="72"/>
      <c r="W26" s="72"/>
      <c r="X26" s="72"/>
    </row>
    <row r="27" spans="1:24" x14ac:dyDescent="0.25">
      <c r="A27" s="72"/>
      <c r="B27" s="39"/>
      <c r="C27" s="2" t="s">
        <v>151</v>
      </c>
      <c r="D27" s="14" t="s">
        <v>173</v>
      </c>
      <c r="E27" s="120"/>
      <c r="F27" s="120"/>
      <c r="G27" s="40" t="s">
        <v>542</v>
      </c>
      <c r="H27" s="72"/>
      <c r="I27" s="72"/>
      <c r="J27" s="72"/>
      <c r="K27" s="72"/>
      <c r="L27" s="72"/>
      <c r="M27" s="72"/>
      <c r="N27" s="72"/>
      <c r="O27" s="72"/>
      <c r="P27" s="72"/>
      <c r="Q27" s="72"/>
      <c r="R27" s="72"/>
      <c r="S27" s="72"/>
      <c r="T27" s="72"/>
      <c r="U27" s="72"/>
      <c r="V27" s="72"/>
      <c r="W27" s="72"/>
      <c r="X27" s="72"/>
    </row>
    <row r="28" spans="1:24" x14ac:dyDescent="0.25">
      <c r="A28" s="72"/>
      <c r="B28" s="39"/>
      <c r="C28" s="2" t="s">
        <v>152</v>
      </c>
      <c r="D28" s="14" t="s">
        <v>173</v>
      </c>
      <c r="E28" s="120"/>
      <c r="F28" s="120"/>
      <c r="G28" s="40" t="s">
        <v>542</v>
      </c>
      <c r="H28" s="72"/>
      <c r="I28" s="72"/>
      <c r="J28" s="72"/>
      <c r="K28" s="72"/>
      <c r="L28" s="72"/>
      <c r="M28" s="72"/>
      <c r="N28" s="72"/>
      <c r="O28" s="72"/>
      <c r="P28" s="72"/>
      <c r="Q28" s="72"/>
      <c r="R28" s="72"/>
      <c r="S28" s="72"/>
      <c r="T28" s="72"/>
      <c r="U28" s="72"/>
      <c r="V28" s="72"/>
      <c r="W28" s="72"/>
      <c r="X28" s="72"/>
    </row>
    <row r="29" spans="1:24" x14ac:dyDescent="0.25">
      <c r="A29" s="72"/>
      <c r="B29" s="39"/>
      <c r="C29" s="2" t="s">
        <v>153</v>
      </c>
      <c r="D29" s="14" t="s">
        <v>173</v>
      </c>
      <c r="E29" s="120"/>
      <c r="F29" s="120"/>
      <c r="G29" s="40" t="s">
        <v>542</v>
      </c>
      <c r="H29" s="72"/>
      <c r="I29" s="72"/>
      <c r="J29" s="72"/>
      <c r="K29" s="72"/>
      <c r="L29" s="72"/>
      <c r="M29" s="72"/>
      <c r="N29" s="72"/>
      <c r="O29" s="72"/>
      <c r="P29" s="72"/>
      <c r="Q29" s="72"/>
      <c r="R29" s="72"/>
      <c r="S29" s="72"/>
      <c r="T29" s="72"/>
      <c r="U29" s="72"/>
      <c r="V29" s="72"/>
      <c r="W29" s="72"/>
      <c r="X29" s="72"/>
    </row>
    <row r="30" spans="1:24" x14ac:dyDescent="0.25">
      <c r="A30" s="72"/>
      <c r="B30" s="39"/>
      <c r="C30" s="1" t="s">
        <v>553</v>
      </c>
      <c r="D30" s="51" t="s">
        <v>168</v>
      </c>
      <c r="E30" s="115"/>
      <c r="F30" s="115"/>
      <c r="G30" s="40"/>
      <c r="H30" s="72"/>
      <c r="I30" s="72"/>
      <c r="J30" s="72"/>
      <c r="K30" s="72"/>
      <c r="L30" s="72"/>
      <c r="M30" s="72"/>
      <c r="N30" s="72"/>
      <c r="O30" s="72"/>
      <c r="P30" s="72"/>
      <c r="Q30" s="72"/>
      <c r="R30" s="72"/>
      <c r="S30" s="72"/>
      <c r="T30" s="72"/>
      <c r="U30" s="72"/>
      <c r="V30" s="72"/>
      <c r="W30" s="72"/>
      <c r="X30" s="72"/>
    </row>
    <row r="31" spans="1:24" x14ac:dyDescent="0.25">
      <c r="A31" s="72"/>
      <c r="B31" s="39"/>
      <c r="C31" s="1" t="s">
        <v>552</v>
      </c>
      <c r="D31" s="51" t="s">
        <v>168</v>
      </c>
      <c r="E31" s="115"/>
      <c r="F31" s="115"/>
      <c r="G31" s="40"/>
      <c r="H31" s="72"/>
      <c r="I31" s="72"/>
      <c r="J31" s="72"/>
      <c r="K31" s="72"/>
      <c r="L31" s="72"/>
      <c r="M31" s="72"/>
      <c r="N31" s="72"/>
      <c r="O31" s="72"/>
      <c r="P31" s="72"/>
      <c r="Q31" s="72"/>
      <c r="R31" s="72"/>
      <c r="S31" s="72"/>
      <c r="T31" s="72"/>
      <c r="U31" s="72"/>
      <c r="V31" s="72"/>
      <c r="W31" s="72"/>
      <c r="X31" s="72"/>
    </row>
    <row r="32" spans="1:24" x14ac:dyDescent="0.25">
      <c r="A32" s="72"/>
      <c r="B32" s="39"/>
      <c r="C32" s="1" t="s">
        <v>154</v>
      </c>
      <c r="D32" s="51" t="s">
        <v>168</v>
      </c>
      <c r="E32" s="115"/>
      <c r="F32" s="115"/>
      <c r="G32" s="40"/>
      <c r="H32" s="72"/>
      <c r="I32" s="72"/>
      <c r="J32" s="72"/>
      <c r="K32" s="72"/>
      <c r="L32" s="72"/>
      <c r="M32" s="72"/>
      <c r="N32" s="72"/>
      <c r="O32" s="72"/>
      <c r="P32" s="72"/>
      <c r="Q32" s="72"/>
      <c r="R32" s="72"/>
      <c r="S32" s="72"/>
      <c r="T32" s="72"/>
      <c r="U32" s="72"/>
      <c r="V32" s="72"/>
      <c r="W32" s="72"/>
      <c r="X32" s="72"/>
    </row>
    <row r="33" spans="1:24" x14ac:dyDescent="0.25">
      <c r="A33" s="72"/>
      <c r="B33" s="39"/>
      <c r="C33" s="1" t="s">
        <v>549</v>
      </c>
      <c r="D33" s="51" t="s">
        <v>168</v>
      </c>
      <c r="E33" s="115"/>
      <c r="F33" s="115"/>
      <c r="G33" s="40"/>
      <c r="H33" s="72"/>
      <c r="I33" s="72"/>
      <c r="J33" s="72"/>
      <c r="K33" s="72"/>
      <c r="L33" s="72"/>
      <c r="M33" s="72"/>
      <c r="N33" s="72"/>
      <c r="O33" s="72"/>
      <c r="P33" s="72"/>
      <c r="Q33" s="72"/>
      <c r="R33" s="72"/>
      <c r="S33" s="72"/>
      <c r="T33" s="72"/>
      <c r="U33" s="72"/>
      <c r="V33" s="72"/>
      <c r="W33" s="72"/>
      <c r="X33" s="72"/>
    </row>
    <row r="34" spans="1:24" x14ac:dyDescent="0.25">
      <c r="A34" s="72"/>
      <c r="B34" s="39"/>
      <c r="C34" s="1" t="s">
        <v>155</v>
      </c>
      <c r="D34" s="51" t="s">
        <v>168</v>
      </c>
      <c r="E34" s="115"/>
      <c r="F34" s="115"/>
      <c r="G34" s="40"/>
      <c r="H34" s="72"/>
      <c r="I34" s="72"/>
      <c r="J34" s="72"/>
      <c r="K34" s="72"/>
      <c r="L34" s="72"/>
      <c r="M34" s="72"/>
      <c r="N34" s="72"/>
      <c r="O34" s="72"/>
      <c r="P34" s="72"/>
      <c r="Q34" s="72"/>
      <c r="R34" s="72"/>
      <c r="S34" s="72"/>
      <c r="T34" s="72"/>
      <c r="U34" s="72"/>
      <c r="V34" s="72"/>
      <c r="W34" s="72"/>
      <c r="X34" s="72"/>
    </row>
    <row r="35" spans="1:24" x14ac:dyDescent="0.25">
      <c r="A35" s="72"/>
      <c r="B35" s="39"/>
      <c r="C35" s="1" t="s">
        <v>550</v>
      </c>
      <c r="D35" s="51" t="s">
        <v>168</v>
      </c>
      <c r="E35" s="115"/>
      <c r="F35" s="115"/>
      <c r="G35" s="40"/>
      <c r="H35" s="72"/>
      <c r="I35" s="72"/>
      <c r="J35" s="72"/>
      <c r="K35" s="72"/>
      <c r="L35" s="72"/>
      <c r="M35" s="72"/>
      <c r="N35" s="72"/>
      <c r="O35" s="72"/>
      <c r="P35" s="72"/>
      <c r="Q35" s="72"/>
      <c r="R35" s="72"/>
      <c r="S35" s="72"/>
      <c r="T35" s="72"/>
      <c r="U35" s="72"/>
      <c r="V35" s="72"/>
      <c r="W35" s="72"/>
      <c r="X35" s="72"/>
    </row>
    <row r="36" spans="1:24" ht="15.75" thickBot="1" x14ac:dyDescent="0.3">
      <c r="A36" s="72"/>
      <c r="B36" s="41"/>
      <c r="C36" s="63" t="s">
        <v>551</v>
      </c>
      <c r="D36" s="51" t="s">
        <v>168</v>
      </c>
      <c r="E36" s="117"/>
      <c r="F36" s="117"/>
      <c r="G36" s="43"/>
      <c r="H36" s="72"/>
      <c r="I36" s="72"/>
      <c r="J36" s="72"/>
      <c r="K36" s="72"/>
      <c r="L36" s="72"/>
      <c r="M36" s="72"/>
      <c r="N36" s="72"/>
      <c r="O36" s="72"/>
      <c r="P36" s="72"/>
      <c r="Q36" s="72"/>
      <c r="R36" s="72"/>
      <c r="S36" s="72"/>
      <c r="T36" s="72"/>
      <c r="U36" s="72"/>
      <c r="V36" s="72"/>
      <c r="W36" s="72"/>
      <c r="X36" s="72"/>
    </row>
    <row r="37" spans="1:24" x14ac:dyDescent="0.25">
      <c r="A37" s="72"/>
      <c r="B37" s="18" t="s">
        <v>548</v>
      </c>
      <c r="C37" s="19"/>
      <c r="D37" s="19"/>
      <c r="E37" s="19"/>
      <c r="F37" s="19"/>
      <c r="G37" s="20"/>
      <c r="H37" s="72"/>
      <c r="I37" s="72"/>
      <c r="J37" s="72"/>
      <c r="K37" s="72"/>
      <c r="L37" s="72"/>
      <c r="M37" s="72"/>
      <c r="N37" s="72"/>
      <c r="O37" s="72"/>
      <c r="P37" s="72"/>
      <c r="Q37" s="72"/>
      <c r="R37" s="72"/>
      <c r="S37" s="72"/>
      <c r="T37" s="72"/>
      <c r="U37" s="72"/>
      <c r="V37" s="72"/>
      <c r="W37" s="72"/>
      <c r="X37" s="72"/>
    </row>
    <row r="38" spans="1:24" x14ac:dyDescent="0.25">
      <c r="A38" s="72"/>
      <c r="B38" s="39"/>
      <c r="C38" s="1" t="s">
        <v>144</v>
      </c>
      <c r="D38" s="51" t="s">
        <v>168</v>
      </c>
      <c r="E38" s="115"/>
      <c r="F38" s="115"/>
      <c r="G38" s="40"/>
      <c r="H38" s="72"/>
      <c r="I38" s="72"/>
      <c r="J38" s="72"/>
      <c r="K38" s="72"/>
      <c r="L38" s="72"/>
      <c r="M38" s="72"/>
      <c r="N38" s="72"/>
      <c r="O38" s="72"/>
      <c r="P38" s="72"/>
      <c r="Q38" s="72"/>
      <c r="R38" s="72"/>
      <c r="S38" s="72"/>
      <c r="T38" s="72"/>
      <c r="U38" s="72"/>
      <c r="V38" s="72"/>
      <c r="W38" s="72"/>
      <c r="X38" s="72"/>
    </row>
    <row r="39" spans="1:24" x14ac:dyDescent="0.25">
      <c r="A39" s="72"/>
      <c r="B39" s="39"/>
      <c r="C39" s="1" t="s">
        <v>145</v>
      </c>
      <c r="D39" s="51" t="s">
        <v>168</v>
      </c>
      <c r="E39" s="115"/>
      <c r="F39" s="115"/>
      <c r="G39" s="40"/>
      <c r="H39" s="72"/>
      <c r="I39" s="72"/>
      <c r="J39" s="72"/>
      <c r="K39" s="72"/>
      <c r="L39" s="72"/>
      <c r="M39" s="72"/>
      <c r="N39" s="72"/>
      <c r="O39" s="72"/>
      <c r="P39" s="72"/>
      <c r="Q39" s="72"/>
      <c r="R39" s="72"/>
      <c r="S39" s="72"/>
      <c r="T39" s="72"/>
      <c r="U39" s="72"/>
      <c r="V39" s="72"/>
      <c r="W39" s="72"/>
      <c r="X39" s="72"/>
    </row>
    <row r="40" spans="1:24" x14ac:dyDescent="0.25">
      <c r="A40" s="72"/>
      <c r="B40" s="39"/>
      <c r="C40" s="1" t="s">
        <v>146</v>
      </c>
      <c r="D40" s="51" t="s">
        <v>168</v>
      </c>
      <c r="E40" s="115"/>
      <c r="F40" s="115"/>
      <c r="G40" s="40"/>
      <c r="H40" s="72"/>
      <c r="I40" s="72"/>
      <c r="J40" s="72"/>
      <c r="K40" s="72"/>
      <c r="L40" s="72"/>
      <c r="M40" s="72"/>
      <c r="N40" s="72"/>
      <c r="O40" s="72"/>
      <c r="P40" s="72"/>
      <c r="Q40" s="72"/>
      <c r="R40" s="72"/>
      <c r="S40" s="72"/>
      <c r="T40" s="72"/>
      <c r="U40" s="72"/>
      <c r="V40" s="72"/>
      <c r="W40" s="72"/>
      <c r="X40" s="72"/>
    </row>
    <row r="41" spans="1:24" ht="15.75" thickBot="1" x14ac:dyDescent="0.3">
      <c r="A41" s="72"/>
      <c r="B41" s="41"/>
      <c r="C41" s="63" t="s">
        <v>147</v>
      </c>
      <c r="D41" s="51" t="s">
        <v>168</v>
      </c>
      <c r="E41" s="117"/>
      <c r="F41" s="117"/>
      <c r="G41" s="43"/>
      <c r="H41" s="72"/>
      <c r="I41" s="72"/>
      <c r="J41" s="72"/>
      <c r="K41" s="72"/>
      <c r="L41" s="72"/>
      <c r="M41" s="72"/>
      <c r="N41" s="72"/>
      <c r="O41" s="72"/>
      <c r="P41" s="72"/>
      <c r="Q41" s="72"/>
      <c r="R41" s="72"/>
      <c r="S41" s="72"/>
      <c r="T41" s="72"/>
      <c r="U41" s="72"/>
      <c r="V41" s="72"/>
      <c r="W41" s="72"/>
      <c r="X41" s="72"/>
    </row>
    <row r="42" spans="1:24" x14ac:dyDescent="0.25">
      <c r="A42" s="72"/>
      <c r="B42" s="72"/>
      <c r="C42" s="72"/>
      <c r="D42" s="72"/>
      <c r="E42" s="72"/>
      <c r="F42" s="72"/>
      <c r="G42" s="72"/>
      <c r="H42" s="72"/>
      <c r="I42" s="72"/>
      <c r="J42" s="72"/>
      <c r="K42" s="72"/>
      <c r="L42" s="72"/>
      <c r="M42" s="72"/>
      <c r="N42" s="72"/>
      <c r="O42" s="72"/>
      <c r="P42" s="72"/>
      <c r="Q42" s="72"/>
      <c r="R42" s="72"/>
      <c r="S42" s="72"/>
      <c r="T42" s="72"/>
      <c r="U42" s="72"/>
      <c r="V42" s="72"/>
      <c r="W42" s="72"/>
      <c r="X42" s="72"/>
    </row>
    <row r="43" spans="1:24" x14ac:dyDescent="0.25">
      <c r="A43" s="72"/>
      <c r="B43" s="72"/>
      <c r="C43" s="72"/>
      <c r="D43" s="72"/>
      <c r="E43" s="72"/>
      <c r="F43" s="72"/>
      <c r="G43" s="72"/>
      <c r="H43" s="72"/>
      <c r="I43" s="72"/>
      <c r="J43" s="72"/>
      <c r="K43" s="72"/>
      <c r="L43" s="72"/>
      <c r="M43" s="72"/>
      <c r="N43" s="72"/>
      <c r="O43" s="72"/>
      <c r="P43" s="72"/>
      <c r="Q43" s="72"/>
      <c r="R43" s="72"/>
      <c r="S43" s="72"/>
      <c r="T43" s="72"/>
      <c r="U43" s="72"/>
      <c r="V43" s="72"/>
      <c r="W43" s="72"/>
      <c r="X43" s="72"/>
    </row>
    <row r="44" spans="1:24" x14ac:dyDescent="0.25">
      <c r="A44" s="72"/>
      <c r="B44" s="72"/>
      <c r="C44" s="72"/>
      <c r="D44" s="72"/>
      <c r="E44" s="72"/>
      <c r="F44" s="72"/>
      <c r="G44" s="72"/>
      <c r="H44" s="72"/>
      <c r="I44" s="72"/>
      <c r="J44" s="72"/>
      <c r="K44" s="72"/>
      <c r="L44" s="72"/>
      <c r="M44" s="72"/>
      <c r="N44" s="72"/>
      <c r="O44" s="72"/>
      <c r="P44" s="72"/>
      <c r="Q44" s="72"/>
      <c r="R44" s="72"/>
      <c r="S44" s="72"/>
      <c r="T44" s="72"/>
      <c r="U44" s="72"/>
      <c r="V44" s="72"/>
      <c r="W44" s="72"/>
      <c r="X44" s="72"/>
    </row>
    <row r="45" spans="1:24" x14ac:dyDescent="0.25">
      <c r="A45" s="72"/>
      <c r="B45" s="72"/>
      <c r="C45" s="72"/>
      <c r="D45" s="72"/>
      <c r="E45" s="72"/>
      <c r="F45" s="72"/>
      <c r="G45" s="72"/>
      <c r="H45" s="72"/>
      <c r="I45" s="72"/>
      <c r="J45" s="72"/>
      <c r="K45" s="72"/>
      <c r="L45" s="72"/>
      <c r="M45" s="72"/>
      <c r="N45" s="72"/>
      <c r="O45" s="72"/>
      <c r="P45" s="72"/>
      <c r="Q45" s="72"/>
      <c r="R45" s="72"/>
      <c r="S45" s="72"/>
      <c r="T45" s="72"/>
      <c r="U45" s="72"/>
      <c r="V45" s="72"/>
      <c r="W45" s="72"/>
      <c r="X45" s="72"/>
    </row>
    <row r="46" spans="1:24" x14ac:dyDescent="0.25">
      <c r="A46" s="72"/>
      <c r="B46" s="72"/>
      <c r="C46" s="72"/>
      <c r="D46" s="72"/>
      <c r="E46" s="72"/>
      <c r="F46" s="72"/>
      <c r="G46" s="72"/>
      <c r="H46" s="72"/>
      <c r="I46" s="72"/>
      <c r="J46" s="72"/>
      <c r="K46" s="72"/>
      <c r="L46" s="72"/>
      <c r="M46" s="72"/>
      <c r="N46" s="72"/>
      <c r="O46" s="72"/>
      <c r="P46" s="72"/>
      <c r="Q46" s="72"/>
      <c r="R46" s="72"/>
      <c r="S46" s="72"/>
      <c r="T46" s="72"/>
      <c r="U46" s="72"/>
      <c r="V46" s="72"/>
      <c r="W46" s="72"/>
      <c r="X46" s="72"/>
    </row>
    <row r="47" spans="1:24" x14ac:dyDescent="0.25">
      <c r="A47" s="72"/>
      <c r="B47" s="72"/>
      <c r="C47" s="72"/>
      <c r="D47" s="72"/>
      <c r="E47" s="72"/>
      <c r="F47" s="72"/>
      <c r="G47" s="72"/>
      <c r="H47" s="72"/>
      <c r="I47" s="72"/>
      <c r="J47" s="72"/>
      <c r="K47" s="72"/>
      <c r="L47" s="72"/>
      <c r="M47" s="72"/>
      <c r="N47" s="72"/>
      <c r="O47" s="72"/>
      <c r="P47" s="72"/>
      <c r="Q47" s="72"/>
      <c r="R47" s="72"/>
      <c r="S47" s="72"/>
      <c r="T47" s="72"/>
      <c r="U47" s="72"/>
      <c r="V47" s="72"/>
      <c r="W47" s="72"/>
      <c r="X47" s="72"/>
    </row>
  </sheetData>
  <mergeCells count="2">
    <mergeCell ref="B2:G2"/>
    <mergeCell ref="B4:C4"/>
  </mergeCells>
  <conditionalFormatting sqref="D22:F24 D27:F29">
    <cfRule type="cellIs" dxfId="76" priority="43" operator="equal">
      <formula>"Not Implemented"</formula>
    </cfRule>
    <cfRule type="cellIs" dxfId="75" priority="44" operator="equal">
      <formula>"N/A"</formula>
    </cfRule>
    <cfRule type="cellIs" dxfId="74" priority="45" operator="equal">
      <formula>"Blocked"</formula>
    </cfRule>
    <cfRule type="cellIs" dxfId="73" priority="46" operator="equal">
      <formula>"Not Tested"</formula>
    </cfRule>
    <cfRule type="cellIs" dxfId="72" priority="47" operator="equal">
      <formula>"Failed"</formula>
    </cfRule>
    <cfRule type="cellIs" dxfId="71" priority="48" operator="equal">
      <formula>"Passed"</formula>
    </cfRule>
    <cfRule type="cellIs" dxfId="70" priority="49" operator="equal">
      <formula>"Pending"</formula>
    </cfRule>
  </conditionalFormatting>
  <conditionalFormatting sqref="D25:F26">
    <cfRule type="cellIs" dxfId="69" priority="15" operator="equal">
      <formula>"Not Implemented"</formula>
    </cfRule>
    <cfRule type="cellIs" dxfId="68" priority="16" operator="equal">
      <formula>"N/A"</formula>
    </cfRule>
    <cfRule type="cellIs" dxfId="67" priority="17" operator="equal">
      <formula>"Blocked"</formula>
    </cfRule>
    <cfRule type="cellIs" dxfId="66" priority="18" operator="equal">
      <formula>"Not Tested"</formula>
    </cfRule>
    <cfRule type="cellIs" dxfId="65" priority="19" operator="equal">
      <formula>"Failed"</formula>
    </cfRule>
    <cfRule type="cellIs" dxfId="64" priority="20" operator="equal">
      <formula>"Passed"</formula>
    </cfRule>
    <cfRule type="cellIs" dxfId="63" priority="21" operator="equal">
      <formula>"Pending"</formula>
    </cfRule>
  </conditionalFormatting>
  <conditionalFormatting sqref="D17:F21">
    <cfRule type="cellIs" dxfId="62" priority="22" operator="equal">
      <formula>"Not Implemented"</formula>
    </cfRule>
    <cfRule type="cellIs" dxfId="61" priority="23" operator="equal">
      <formula>"N/A"</formula>
    </cfRule>
    <cfRule type="cellIs" dxfId="60" priority="24" operator="equal">
      <formula>"Blocked"</formula>
    </cfRule>
    <cfRule type="cellIs" dxfId="59" priority="25" operator="equal">
      <formula>"Not Tested"</formula>
    </cfRule>
    <cfRule type="cellIs" dxfId="58" priority="26" operator="equal">
      <formula>"Failed"</formula>
    </cfRule>
    <cfRule type="cellIs" dxfId="57" priority="27" operator="equal">
      <formula>"Passed"</formula>
    </cfRule>
    <cfRule type="cellIs" dxfId="56" priority="28" operator="equal">
      <formula>"Pending"</formula>
    </cfRule>
  </conditionalFormatting>
  <conditionalFormatting sqref="D30:F36">
    <cfRule type="cellIs" dxfId="55" priority="8" operator="equal">
      <formula>"Not Implemented"</formula>
    </cfRule>
    <cfRule type="cellIs" dxfId="54" priority="9" operator="equal">
      <formula>"N/A"</formula>
    </cfRule>
    <cfRule type="cellIs" dxfId="53" priority="10" operator="equal">
      <formula>"Blocked"</formula>
    </cfRule>
    <cfRule type="cellIs" dxfId="52" priority="11" operator="equal">
      <formula>"Not Tested"</formula>
    </cfRule>
    <cfRule type="cellIs" dxfId="51" priority="12" operator="equal">
      <formula>"Failed"</formula>
    </cfRule>
    <cfRule type="cellIs" dxfId="50" priority="13" operator="equal">
      <formula>"Passed"</formula>
    </cfRule>
    <cfRule type="cellIs" dxfId="49" priority="14" operator="equal">
      <formula>"Pending"</formula>
    </cfRule>
  </conditionalFormatting>
  <conditionalFormatting sqref="D38:F41">
    <cfRule type="cellIs" dxfId="48" priority="1" operator="equal">
      <formula>"Not Implemented"</formula>
    </cfRule>
    <cfRule type="cellIs" dxfId="47" priority="2" operator="equal">
      <formula>"N/A"</formula>
    </cfRule>
    <cfRule type="cellIs" dxfId="46" priority="3" operator="equal">
      <formula>"Blocked"</formula>
    </cfRule>
    <cfRule type="cellIs" dxfId="45" priority="4" operator="equal">
      <formula>"Not Tested"</formula>
    </cfRule>
    <cfRule type="cellIs" dxfId="44" priority="5" operator="equal">
      <formula>"Failed"</formula>
    </cfRule>
    <cfRule type="cellIs" dxfId="43" priority="6" operator="equal">
      <formula>"Passed"</formula>
    </cfRule>
    <cfRule type="cellIs" dxfId="42" priority="7" operator="equal">
      <formula>"Pending"</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F70140C1-E018-45B1-ACD7-107FB495868B}">
          <x14:formula1>
            <xm:f>Variables!$B$4:$B$12</xm:f>
          </x14:formula1>
          <xm:sqref>D17:F36 D38:F41</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55FD36-7C01-4447-9B36-F59B386695B5}">
  <sheetPr>
    <tabColor theme="5"/>
  </sheetPr>
  <dimension ref="A1:V54"/>
  <sheetViews>
    <sheetView workbookViewId="0">
      <selection activeCell="M35" sqref="M35"/>
    </sheetView>
  </sheetViews>
  <sheetFormatPr defaultRowHeight="15" x14ac:dyDescent="0.25"/>
  <cols>
    <col min="2" max="2" width="17" bestFit="1" customWidth="1"/>
    <col min="3" max="3" width="52.85546875" customWidth="1"/>
    <col min="4" max="4" width="26.28515625" customWidth="1"/>
    <col min="5" max="5" width="7.85546875" bestFit="1" customWidth="1"/>
    <col min="6" max="6" width="9.5703125" bestFit="1" customWidth="1"/>
    <col min="7" max="7" width="71.85546875" customWidth="1"/>
  </cols>
  <sheetData>
    <row r="1" spans="1:22" ht="15.75" thickBot="1" x14ac:dyDescent="0.3">
      <c r="A1" s="72"/>
      <c r="B1" s="72"/>
      <c r="C1" s="72"/>
      <c r="D1" s="72"/>
      <c r="E1" s="72"/>
      <c r="F1" s="72"/>
      <c r="G1" s="72"/>
      <c r="H1" s="72"/>
      <c r="I1" s="72"/>
      <c r="J1" s="72"/>
      <c r="K1" s="72"/>
      <c r="L1" s="72"/>
      <c r="M1" s="72"/>
      <c r="N1" s="72"/>
      <c r="O1" s="72"/>
      <c r="P1" s="72"/>
      <c r="Q1" s="72"/>
      <c r="R1" s="72"/>
    </row>
    <row r="2" spans="1:22" ht="27" thickBot="1" x14ac:dyDescent="0.45">
      <c r="A2" s="72"/>
      <c r="B2" s="299" t="s">
        <v>484</v>
      </c>
      <c r="C2" s="300"/>
      <c r="D2" s="300"/>
      <c r="E2" s="300"/>
      <c r="F2" s="300"/>
      <c r="G2" s="301"/>
      <c r="H2" s="72"/>
      <c r="I2" s="72"/>
      <c r="J2" s="72"/>
      <c r="K2" s="72"/>
      <c r="L2" s="72"/>
      <c r="M2" s="72"/>
      <c r="N2" s="72"/>
      <c r="O2" s="72"/>
      <c r="P2" s="72"/>
      <c r="Q2" s="72"/>
      <c r="R2" s="72"/>
    </row>
    <row r="3" spans="1:22" ht="15.75" thickBot="1" x14ac:dyDescent="0.3">
      <c r="A3" s="72"/>
      <c r="B3" s="72"/>
      <c r="C3" s="72"/>
      <c r="D3" s="72"/>
      <c r="E3" s="72"/>
      <c r="F3" s="72"/>
      <c r="G3" s="72"/>
      <c r="H3" s="72"/>
      <c r="I3" s="72"/>
      <c r="J3" s="72"/>
      <c r="K3" s="72"/>
      <c r="L3" s="72"/>
      <c r="M3" s="72"/>
      <c r="N3" s="72"/>
      <c r="O3" s="72"/>
      <c r="P3" s="72"/>
      <c r="Q3" s="72"/>
      <c r="R3" s="72"/>
    </row>
    <row r="4" spans="1:22" ht="15.75" thickBot="1" x14ac:dyDescent="0.3">
      <c r="A4" s="72"/>
      <c r="B4" s="243" t="s">
        <v>592</v>
      </c>
      <c r="C4" s="245"/>
      <c r="D4" s="72"/>
      <c r="E4" s="72"/>
      <c r="F4" s="72"/>
      <c r="G4" s="72"/>
      <c r="H4" s="72"/>
      <c r="I4" s="72"/>
      <c r="J4" s="72"/>
      <c r="K4" s="72"/>
      <c r="L4" s="72"/>
      <c r="M4" s="72"/>
      <c r="N4" s="72"/>
      <c r="O4" s="72"/>
      <c r="P4" s="72"/>
      <c r="Q4" s="72"/>
      <c r="R4" s="72"/>
      <c r="S4" s="72"/>
      <c r="T4" s="72"/>
      <c r="U4" s="72"/>
      <c r="V4" s="72"/>
    </row>
    <row r="5" spans="1:22" ht="15.75" thickBot="1" x14ac:dyDescent="0.3">
      <c r="A5" s="72"/>
      <c r="B5" s="12" t="s">
        <v>590</v>
      </c>
      <c r="C5" s="77" t="s">
        <v>593</v>
      </c>
      <c r="D5" s="97" t="s">
        <v>591</v>
      </c>
      <c r="E5" s="72"/>
      <c r="F5" s="72"/>
      <c r="G5" s="72"/>
      <c r="H5" s="72"/>
      <c r="I5" s="72"/>
      <c r="J5" s="72"/>
      <c r="K5" s="72"/>
      <c r="L5" s="72"/>
      <c r="M5" s="72"/>
      <c r="N5" s="72"/>
      <c r="O5" s="72"/>
      <c r="P5" s="72"/>
      <c r="Q5" s="72"/>
      <c r="R5" s="72"/>
      <c r="S5" s="72"/>
      <c r="T5" s="72"/>
      <c r="U5" s="72"/>
      <c r="V5" s="72"/>
    </row>
    <row r="6" spans="1:22" x14ac:dyDescent="0.25">
      <c r="A6" s="72"/>
      <c r="B6" s="85" t="s">
        <v>167</v>
      </c>
      <c r="C6" s="94">
        <f>COUNTIF(D17:D54, "Pending")</f>
        <v>0</v>
      </c>
      <c r="D6" s="86">
        <f>SUM(C6/C13)</f>
        <v>0</v>
      </c>
      <c r="E6" s="72"/>
      <c r="F6" s="72"/>
      <c r="G6" s="72"/>
      <c r="H6" s="72"/>
      <c r="I6" s="72"/>
      <c r="J6" s="72"/>
      <c r="K6" s="72"/>
      <c r="L6" s="72"/>
      <c r="M6" s="72"/>
      <c r="N6" s="72"/>
      <c r="O6" s="72"/>
      <c r="P6" s="72"/>
      <c r="Q6" s="72"/>
      <c r="R6" s="72"/>
      <c r="S6" s="72"/>
      <c r="T6" s="72"/>
      <c r="U6" s="72"/>
      <c r="V6" s="72"/>
    </row>
    <row r="7" spans="1:22" x14ac:dyDescent="0.25">
      <c r="A7" s="72"/>
      <c r="B7" s="5" t="s">
        <v>168</v>
      </c>
      <c r="C7" s="95">
        <f>COUNTIF(D17:D54, "Passed")</f>
        <v>26</v>
      </c>
      <c r="D7" s="87">
        <f>SUM(C7/C13)</f>
        <v>1</v>
      </c>
      <c r="E7" s="72"/>
      <c r="F7" s="72"/>
      <c r="G7" s="72"/>
      <c r="H7" s="72"/>
      <c r="I7" s="72"/>
      <c r="J7" s="72"/>
      <c r="K7" s="72"/>
      <c r="L7" s="72"/>
      <c r="M7" s="72"/>
      <c r="N7" s="72"/>
      <c r="O7" s="72"/>
      <c r="P7" s="72"/>
      <c r="Q7" s="72"/>
      <c r="R7" s="72"/>
      <c r="S7" s="72"/>
      <c r="T7" s="72"/>
      <c r="U7" s="72"/>
      <c r="V7" s="72"/>
    </row>
    <row r="8" spans="1:22" x14ac:dyDescent="0.25">
      <c r="A8" s="72"/>
      <c r="B8" s="6" t="s">
        <v>169</v>
      </c>
      <c r="C8" s="95">
        <f>COUNTIF(D17:D54, "Failed")</f>
        <v>0</v>
      </c>
      <c r="D8" s="87">
        <f>SUM(C8/C13)</f>
        <v>0</v>
      </c>
      <c r="E8" s="72"/>
      <c r="F8" s="72"/>
      <c r="G8" s="72"/>
      <c r="H8" s="72"/>
      <c r="I8" s="72"/>
      <c r="J8" s="72"/>
      <c r="K8" s="72"/>
      <c r="L8" s="72"/>
      <c r="M8" s="72"/>
      <c r="N8" s="72"/>
      <c r="O8" s="72"/>
      <c r="P8" s="72"/>
      <c r="Q8" s="72"/>
      <c r="R8" s="72"/>
      <c r="S8" s="72"/>
      <c r="T8" s="72"/>
      <c r="U8" s="72"/>
      <c r="V8" s="72"/>
    </row>
    <row r="9" spans="1:22" x14ac:dyDescent="0.25">
      <c r="A9" s="72"/>
      <c r="B9" s="7" t="s">
        <v>170</v>
      </c>
      <c r="C9" s="95">
        <f>COUNTIF(D17:D54, "Not Tested")</f>
        <v>0</v>
      </c>
      <c r="D9" s="87">
        <f>SUM(C9/C13)</f>
        <v>0</v>
      </c>
      <c r="E9" s="72"/>
      <c r="F9" s="72"/>
      <c r="G9" s="72"/>
      <c r="H9" s="72"/>
      <c r="I9" s="72"/>
      <c r="J9" s="72"/>
      <c r="K9" s="72"/>
      <c r="L9" s="72"/>
      <c r="M9" s="72"/>
      <c r="N9" s="72"/>
      <c r="O9" s="72"/>
      <c r="P9" s="72"/>
      <c r="Q9" s="72"/>
      <c r="R9" s="72"/>
      <c r="S9" s="72"/>
      <c r="T9" s="72"/>
      <c r="U9" s="72"/>
      <c r="V9" s="72"/>
    </row>
    <row r="10" spans="1:22" x14ac:dyDescent="0.25">
      <c r="A10" s="72"/>
      <c r="B10" s="8" t="s">
        <v>171</v>
      </c>
      <c r="C10" s="95">
        <f>COUNTIF(D17:D54, "Blocked")</f>
        <v>0</v>
      </c>
      <c r="D10" s="87">
        <f>SUM(C10/C13)</f>
        <v>0</v>
      </c>
      <c r="E10" s="72"/>
      <c r="F10" s="72"/>
      <c r="G10" s="72"/>
      <c r="H10" s="72"/>
      <c r="I10" s="72"/>
      <c r="J10" s="72"/>
      <c r="K10" s="72"/>
      <c r="L10" s="72"/>
      <c r="M10" s="72"/>
      <c r="N10" s="72"/>
      <c r="O10" s="72"/>
      <c r="P10" s="72"/>
      <c r="Q10" s="72"/>
      <c r="R10" s="72"/>
      <c r="S10" s="72"/>
      <c r="T10" s="72"/>
      <c r="U10" s="72"/>
      <c r="V10" s="72"/>
    </row>
    <row r="11" spans="1:22" x14ac:dyDescent="0.25">
      <c r="A11" s="72"/>
      <c r="B11" s="9" t="s">
        <v>172</v>
      </c>
      <c r="C11" s="95">
        <f>COUNTIF(D17:D54, "Not Implemented")</f>
        <v>0</v>
      </c>
      <c r="D11" s="87">
        <f>SUM(C11/C13)</f>
        <v>0</v>
      </c>
      <c r="E11" s="72"/>
      <c r="F11" s="72"/>
      <c r="G11" s="72"/>
      <c r="H11" s="72"/>
      <c r="I11" s="72"/>
      <c r="J11" s="72"/>
      <c r="K11" s="72"/>
      <c r="L11" s="72"/>
      <c r="M11" s="72"/>
      <c r="N11" s="72"/>
      <c r="O11" s="72"/>
      <c r="P11" s="72"/>
      <c r="Q11" s="72"/>
      <c r="R11" s="72"/>
      <c r="S11" s="72"/>
      <c r="T11" s="72"/>
      <c r="U11" s="72"/>
      <c r="V11" s="72"/>
    </row>
    <row r="12" spans="1:22" ht="15.75" thickBot="1" x14ac:dyDescent="0.3">
      <c r="A12" s="72"/>
      <c r="B12" s="10" t="s">
        <v>173</v>
      </c>
      <c r="C12" s="96">
        <f>COUNTIF(D17:D54, "N/A")</f>
        <v>0</v>
      </c>
      <c r="D12" s="88">
        <f>SUM(C12/C13)</f>
        <v>0</v>
      </c>
      <c r="E12" s="72"/>
      <c r="F12" s="72"/>
      <c r="G12" s="72"/>
      <c r="H12" s="72"/>
      <c r="I12" s="72"/>
      <c r="J12" s="72"/>
      <c r="K12" s="72"/>
      <c r="L12" s="72"/>
      <c r="M12" s="72"/>
      <c r="N12" s="72"/>
      <c r="O12" s="72"/>
      <c r="P12" s="72"/>
      <c r="Q12" s="72"/>
      <c r="R12" s="72"/>
      <c r="S12" s="72"/>
      <c r="T12" s="72"/>
      <c r="U12" s="72"/>
      <c r="V12" s="72"/>
    </row>
    <row r="13" spans="1:22" ht="15.75" thickBot="1" x14ac:dyDescent="0.3">
      <c r="A13" s="72"/>
      <c r="B13" s="12" t="s">
        <v>594</v>
      </c>
      <c r="C13" s="93">
        <f>SUM(C6:C12)</f>
        <v>26</v>
      </c>
      <c r="D13" s="72"/>
      <c r="E13" s="72"/>
      <c r="F13" s="72"/>
      <c r="G13" s="72"/>
      <c r="H13" s="72"/>
      <c r="I13" s="72"/>
      <c r="J13" s="72"/>
      <c r="K13" s="72"/>
      <c r="L13" s="72"/>
      <c r="M13" s="72"/>
      <c r="N13" s="72"/>
      <c r="O13" s="72"/>
      <c r="P13" s="72"/>
      <c r="Q13" s="72"/>
      <c r="R13" s="72"/>
      <c r="S13" s="72"/>
      <c r="T13" s="72"/>
      <c r="U13" s="72"/>
      <c r="V13" s="72"/>
    </row>
    <row r="14" spans="1:22" ht="15.75" thickBot="1" x14ac:dyDescent="0.3">
      <c r="A14" s="72"/>
      <c r="B14" s="72"/>
      <c r="C14" s="72"/>
      <c r="D14" s="72"/>
      <c r="E14" s="72"/>
      <c r="F14" s="72"/>
      <c r="G14" s="72"/>
      <c r="H14" s="72"/>
      <c r="I14" s="72"/>
      <c r="J14" s="72"/>
      <c r="K14" s="72"/>
      <c r="L14" s="72"/>
      <c r="M14" s="72"/>
      <c r="N14" s="72"/>
      <c r="O14" s="72"/>
      <c r="P14" s="72"/>
      <c r="Q14" s="72"/>
      <c r="R14" s="72"/>
    </row>
    <row r="15" spans="1:22" ht="15.75" thickBot="1" x14ac:dyDescent="0.3">
      <c r="A15" s="72"/>
      <c r="B15" s="54" t="s">
        <v>184</v>
      </c>
      <c r="C15" s="54" t="s">
        <v>174</v>
      </c>
      <c r="D15" s="4" t="s">
        <v>166</v>
      </c>
      <c r="E15" s="4" t="s">
        <v>596</v>
      </c>
      <c r="F15" s="4" t="s">
        <v>609</v>
      </c>
      <c r="G15" s="4" t="s">
        <v>175</v>
      </c>
      <c r="H15" s="72"/>
      <c r="I15" s="72"/>
      <c r="J15" s="72"/>
      <c r="K15" s="72"/>
      <c r="L15" s="72"/>
      <c r="M15" s="72"/>
      <c r="N15" s="72"/>
      <c r="O15" s="72"/>
      <c r="P15" s="72"/>
      <c r="Q15" s="72"/>
      <c r="R15" s="72"/>
    </row>
    <row r="16" spans="1:22" ht="15.75" thickBot="1" x14ac:dyDescent="0.3">
      <c r="A16" s="72"/>
      <c r="B16" s="15" t="s">
        <v>164</v>
      </c>
      <c r="C16" s="16"/>
      <c r="D16" s="16"/>
      <c r="E16" s="16"/>
      <c r="F16" s="16"/>
      <c r="G16" s="17"/>
      <c r="H16" s="72"/>
      <c r="I16" s="72"/>
      <c r="J16" s="72"/>
      <c r="K16" s="72"/>
      <c r="L16" s="72"/>
      <c r="M16" s="72"/>
      <c r="N16" s="72"/>
      <c r="O16" s="72"/>
      <c r="P16" s="72"/>
      <c r="Q16" s="72"/>
      <c r="R16" s="72"/>
    </row>
    <row r="17" spans="1:18" x14ac:dyDescent="0.25">
      <c r="A17" s="72"/>
      <c r="B17" s="36" t="s">
        <v>185</v>
      </c>
      <c r="C17" s="62" t="s">
        <v>165</v>
      </c>
      <c r="D17" s="51" t="s">
        <v>168</v>
      </c>
      <c r="E17" s="115"/>
      <c r="F17" s="115"/>
      <c r="G17" s="38"/>
      <c r="H17" s="72"/>
      <c r="I17" s="72"/>
      <c r="J17" s="72"/>
      <c r="K17" s="72"/>
      <c r="L17" s="72"/>
      <c r="M17" s="72"/>
      <c r="N17" s="72"/>
      <c r="O17" s="72"/>
      <c r="P17" s="72"/>
      <c r="Q17" s="72"/>
      <c r="R17" s="72"/>
    </row>
    <row r="18" spans="1:18" x14ac:dyDescent="0.25">
      <c r="A18" s="72"/>
      <c r="B18" s="39" t="s">
        <v>185</v>
      </c>
      <c r="C18" s="1" t="s">
        <v>0</v>
      </c>
      <c r="D18" s="51" t="s">
        <v>168</v>
      </c>
      <c r="E18" s="115"/>
      <c r="F18" s="115"/>
      <c r="G18" s="40"/>
      <c r="H18" s="72"/>
      <c r="I18" s="72"/>
      <c r="J18" s="72"/>
      <c r="K18" s="72"/>
      <c r="L18" s="72"/>
      <c r="M18" s="72"/>
      <c r="N18" s="72"/>
      <c r="O18" s="72"/>
      <c r="P18" s="72"/>
      <c r="Q18" s="72"/>
      <c r="R18" s="72"/>
    </row>
    <row r="19" spans="1:18" x14ac:dyDescent="0.25">
      <c r="A19" s="72"/>
      <c r="B19" s="39" t="s">
        <v>185</v>
      </c>
      <c r="C19" s="1" t="s">
        <v>1</v>
      </c>
      <c r="D19" s="51" t="s">
        <v>168</v>
      </c>
      <c r="E19" s="115"/>
      <c r="F19" s="115"/>
      <c r="G19" s="40"/>
      <c r="H19" s="72"/>
      <c r="I19" s="72"/>
      <c r="J19" s="72"/>
      <c r="K19" s="72"/>
      <c r="L19" s="72"/>
      <c r="M19" s="72"/>
      <c r="N19" s="72"/>
      <c r="O19" s="72"/>
      <c r="P19" s="72"/>
      <c r="Q19" s="72"/>
      <c r="R19" s="72"/>
    </row>
    <row r="20" spans="1:18" x14ac:dyDescent="0.25">
      <c r="A20" s="72"/>
      <c r="B20" s="39" t="s">
        <v>185</v>
      </c>
      <c r="C20" s="1" t="s">
        <v>2</v>
      </c>
      <c r="D20" s="51" t="s">
        <v>168</v>
      </c>
      <c r="E20" s="115"/>
      <c r="F20" s="115"/>
      <c r="G20" s="40"/>
      <c r="H20" s="72"/>
      <c r="I20" s="72"/>
      <c r="J20" s="72"/>
      <c r="K20" s="72"/>
      <c r="L20" s="72"/>
      <c r="M20" s="72"/>
      <c r="N20" s="72"/>
      <c r="O20" s="72"/>
      <c r="P20" s="72"/>
      <c r="Q20" s="72"/>
      <c r="R20" s="72"/>
    </row>
    <row r="21" spans="1:18" x14ac:dyDescent="0.25">
      <c r="A21" s="72"/>
      <c r="B21" s="39" t="s">
        <v>186</v>
      </c>
      <c r="C21" s="1" t="s">
        <v>165</v>
      </c>
      <c r="D21" s="51" t="s">
        <v>168</v>
      </c>
      <c r="E21" s="115"/>
      <c r="F21" s="115"/>
      <c r="G21" s="40"/>
      <c r="H21" s="72"/>
      <c r="I21" s="72"/>
      <c r="J21" s="72"/>
      <c r="K21" s="72"/>
      <c r="L21" s="72"/>
      <c r="M21" s="72"/>
      <c r="N21" s="72"/>
      <c r="O21" s="72"/>
      <c r="P21" s="72"/>
      <c r="Q21" s="72"/>
      <c r="R21" s="72"/>
    </row>
    <row r="22" spans="1:18" x14ac:dyDescent="0.25">
      <c r="A22" s="72"/>
      <c r="B22" s="39" t="s">
        <v>186</v>
      </c>
      <c r="C22" s="1" t="s">
        <v>0</v>
      </c>
      <c r="D22" s="51" t="s">
        <v>168</v>
      </c>
      <c r="E22" s="115"/>
      <c r="F22" s="115"/>
      <c r="G22" s="40"/>
      <c r="H22" s="72"/>
      <c r="I22" s="72"/>
      <c r="J22" s="72"/>
      <c r="K22" s="72"/>
      <c r="L22" s="72"/>
      <c r="M22" s="72"/>
      <c r="N22" s="72"/>
      <c r="O22" s="72"/>
      <c r="P22" s="72"/>
      <c r="Q22" s="72"/>
      <c r="R22" s="72"/>
    </row>
    <row r="23" spans="1:18" x14ac:dyDescent="0.25">
      <c r="A23" s="72"/>
      <c r="B23" s="39" t="s">
        <v>186</v>
      </c>
      <c r="C23" s="1" t="s">
        <v>1</v>
      </c>
      <c r="D23" s="51" t="s">
        <v>168</v>
      </c>
      <c r="E23" s="115"/>
      <c r="F23" s="115"/>
      <c r="G23" s="40"/>
      <c r="H23" s="72"/>
      <c r="I23" s="72"/>
      <c r="J23" s="72"/>
      <c r="K23" s="72"/>
      <c r="L23" s="72"/>
      <c r="M23" s="72"/>
      <c r="N23" s="72"/>
      <c r="O23" s="72"/>
      <c r="P23" s="72"/>
      <c r="Q23" s="72"/>
      <c r="R23" s="72"/>
    </row>
    <row r="24" spans="1:18" ht="15.75" thickBot="1" x14ac:dyDescent="0.3">
      <c r="A24" s="72"/>
      <c r="B24" s="59" t="s">
        <v>186</v>
      </c>
      <c r="C24" s="64" t="s">
        <v>2</v>
      </c>
      <c r="D24" s="51" t="s">
        <v>168</v>
      </c>
      <c r="E24" s="117"/>
      <c r="F24" s="117"/>
      <c r="G24" s="60"/>
      <c r="H24" s="72"/>
      <c r="I24" s="72"/>
      <c r="J24" s="72"/>
      <c r="K24" s="72"/>
      <c r="L24" s="72"/>
      <c r="M24" s="72"/>
      <c r="N24" s="72"/>
      <c r="O24" s="72"/>
      <c r="P24" s="72"/>
      <c r="Q24" s="72"/>
      <c r="R24" s="72"/>
    </row>
    <row r="25" spans="1:18" ht="15.75" thickBot="1" x14ac:dyDescent="0.3">
      <c r="A25" s="72"/>
      <c r="B25" s="15" t="s">
        <v>181</v>
      </c>
      <c r="C25" s="16"/>
      <c r="D25" s="16"/>
      <c r="E25" s="16"/>
      <c r="F25" s="16"/>
      <c r="G25" s="17"/>
      <c r="H25" s="72"/>
      <c r="I25" s="72"/>
      <c r="J25" s="72"/>
      <c r="K25" s="72"/>
      <c r="L25" s="72"/>
      <c r="M25" s="72"/>
      <c r="N25" s="72"/>
      <c r="O25" s="72"/>
      <c r="P25" s="72"/>
      <c r="Q25" s="72"/>
      <c r="R25" s="72"/>
    </row>
    <row r="26" spans="1:18" ht="15.75" thickBot="1" x14ac:dyDescent="0.3">
      <c r="A26" s="72"/>
      <c r="B26" s="67" t="s">
        <v>187</v>
      </c>
      <c r="C26" s="65" t="s">
        <v>176</v>
      </c>
      <c r="D26" s="51" t="s">
        <v>168</v>
      </c>
      <c r="E26" s="117"/>
      <c r="F26" s="117"/>
      <c r="G26" s="68" t="s">
        <v>188</v>
      </c>
      <c r="H26" s="72"/>
      <c r="I26" s="72"/>
      <c r="J26" s="72"/>
      <c r="K26" s="72"/>
      <c r="L26" s="72"/>
      <c r="M26" s="72"/>
      <c r="N26" s="72"/>
      <c r="O26" s="72"/>
      <c r="P26" s="72"/>
      <c r="Q26" s="72"/>
      <c r="R26" s="72"/>
    </row>
    <row r="27" spans="1:18" ht="15.75" thickBot="1" x14ac:dyDescent="0.3">
      <c r="A27" s="72"/>
      <c r="B27" s="15" t="s">
        <v>182</v>
      </c>
      <c r="C27" s="16"/>
      <c r="D27" s="16"/>
      <c r="E27" s="16"/>
      <c r="F27" s="16"/>
      <c r="G27" s="17"/>
      <c r="H27" s="72"/>
      <c r="I27" s="72"/>
      <c r="J27" s="72"/>
      <c r="K27" s="72"/>
      <c r="L27" s="72"/>
      <c r="M27" s="72"/>
      <c r="N27" s="72"/>
      <c r="O27" s="72"/>
      <c r="P27" s="72"/>
      <c r="Q27" s="72"/>
      <c r="R27" s="72"/>
    </row>
    <row r="28" spans="1:18" x14ac:dyDescent="0.25">
      <c r="A28" s="72"/>
      <c r="B28" s="48" t="s">
        <v>185</v>
      </c>
      <c r="C28" s="3" t="s">
        <v>177</v>
      </c>
      <c r="D28" s="51" t="s">
        <v>168</v>
      </c>
      <c r="E28" s="115"/>
      <c r="F28" s="115"/>
      <c r="G28" s="49"/>
      <c r="H28" s="72"/>
      <c r="I28" s="72"/>
      <c r="J28" s="72"/>
      <c r="K28" s="72"/>
      <c r="L28" s="72"/>
      <c r="M28" s="72"/>
      <c r="N28" s="72"/>
      <c r="O28" s="72"/>
      <c r="P28" s="72"/>
      <c r="Q28" s="72"/>
      <c r="R28" s="72"/>
    </row>
    <row r="29" spans="1:18" ht="15.75" thickBot="1" x14ac:dyDescent="0.3">
      <c r="A29" s="72"/>
      <c r="B29" s="59" t="s">
        <v>185</v>
      </c>
      <c r="C29" s="64" t="s">
        <v>3</v>
      </c>
      <c r="D29" s="51" t="s">
        <v>168</v>
      </c>
      <c r="E29" s="117"/>
      <c r="F29" s="117"/>
      <c r="G29" s="60" t="s">
        <v>178</v>
      </c>
      <c r="H29" s="72"/>
      <c r="I29" s="72"/>
      <c r="J29" s="72"/>
      <c r="K29" s="72"/>
      <c r="L29" s="72"/>
      <c r="M29" s="72"/>
      <c r="N29" s="72"/>
      <c r="O29" s="72"/>
      <c r="P29" s="72"/>
      <c r="Q29" s="72"/>
      <c r="R29" s="72"/>
    </row>
    <row r="30" spans="1:18" ht="15.75" thickBot="1" x14ac:dyDescent="0.3">
      <c r="A30" s="72"/>
      <c r="B30" s="15" t="s">
        <v>183</v>
      </c>
      <c r="C30" s="16"/>
      <c r="D30" s="16"/>
      <c r="E30" s="16"/>
      <c r="F30" s="16"/>
      <c r="G30" s="17"/>
      <c r="H30" s="72"/>
      <c r="I30" s="72"/>
      <c r="J30" s="72"/>
      <c r="K30" s="72"/>
      <c r="L30" s="72"/>
      <c r="M30" s="72"/>
      <c r="N30" s="72"/>
      <c r="O30" s="72"/>
      <c r="P30" s="72"/>
      <c r="Q30" s="72"/>
      <c r="R30" s="72"/>
    </row>
    <row r="31" spans="1:18" x14ac:dyDescent="0.25">
      <c r="A31" s="72"/>
      <c r="B31" s="48" t="s">
        <v>185</v>
      </c>
      <c r="C31" s="3" t="s">
        <v>179</v>
      </c>
      <c r="D31" s="51" t="s">
        <v>168</v>
      </c>
      <c r="E31" s="115"/>
      <c r="F31" s="115"/>
      <c r="G31" s="49"/>
      <c r="H31" s="72"/>
      <c r="I31" s="72"/>
      <c r="J31" s="72"/>
      <c r="K31" s="72"/>
      <c r="L31" s="72"/>
      <c r="M31" s="72"/>
      <c r="N31" s="72"/>
      <c r="O31" s="72"/>
      <c r="P31" s="72"/>
      <c r="Q31" s="72"/>
      <c r="R31" s="72"/>
    </row>
    <row r="32" spans="1:18" x14ac:dyDescent="0.25">
      <c r="A32" s="72"/>
      <c r="B32" s="39" t="s">
        <v>185</v>
      </c>
      <c r="C32" s="1" t="s">
        <v>4</v>
      </c>
      <c r="D32" s="51" t="s">
        <v>168</v>
      </c>
      <c r="E32" s="115"/>
      <c r="F32" s="115"/>
      <c r="G32" s="40"/>
      <c r="H32" s="72"/>
      <c r="I32" s="72"/>
      <c r="J32" s="72"/>
      <c r="K32" s="72"/>
      <c r="L32" s="72"/>
      <c r="M32" s="72"/>
      <c r="N32" s="72"/>
      <c r="O32" s="72"/>
      <c r="P32" s="72"/>
      <c r="Q32" s="72"/>
      <c r="R32" s="72"/>
    </row>
    <row r="33" spans="1:18" x14ac:dyDescent="0.25">
      <c r="A33" s="72"/>
      <c r="B33" s="39" t="s">
        <v>185</v>
      </c>
      <c r="C33" s="1" t="s">
        <v>5</v>
      </c>
      <c r="D33" s="51" t="s">
        <v>168</v>
      </c>
      <c r="E33" s="115"/>
      <c r="F33" s="115"/>
      <c r="G33" s="40"/>
      <c r="H33" s="72"/>
      <c r="I33" s="72"/>
      <c r="J33" s="72"/>
      <c r="K33" s="72"/>
      <c r="L33" s="72"/>
      <c r="M33" s="72"/>
      <c r="N33" s="72"/>
      <c r="O33" s="72"/>
      <c r="P33" s="72"/>
      <c r="Q33" s="72"/>
      <c r="R33" s="72"/>
    </row>
    <row r="34" spans="1:18" x14ac:dyDescent="0.25">
      <c r="A34" s="72"/>
      <c r="B34" s="39" t="s">
        <v>190</v>
      </c>
      <c r="C34" s="1" t="s">
        <v>179</v>
      </c>
      <c r="D34" s="51" t="s">
        <v>168</v>
      </c>
      <c r="E34" s="115"/>
      <c r="F34" s="115"/>
      <c r="G34" s="40"/>
      <c r="H34" s="72"/>
      <c r="I34" s="72"/>
      <c r="J34" s="72"/>
      <c r="K34" s="72"/>
      <c r="L34" s="72"/>
      <c r="M34" s="72"/>
      <c r="N34" s="72"/>
      <c r="O34" s="72"/>
      <c r="P34" s="72"/>
      <c r="Q34" s="72"/>
      <c r="R34" s="72"/>
    </row>
    <row r="35" spans="1:18" x14ac:dyDescent="0.25">
      <c r="A35" s="72"/>
      <c r="B35" s="39" t="s">
        <v>190</v>
      </c>
      <c r="C35" s="1" t="s">
        <v>4</v>
      </c>
      <c r="D35" s="51" t="s">
        <v>168</v>
      </c>
      <c r="E35" s="115"/>
      <c r="F35" s="115"/>
      <c r="G35" s="40"/>
      <c r="H35" s="72"/>
      <c r="I35" s="72"/>
      <c r="J35" s="72"/>
      <c r="K35" s="72"/>
      <c r="L35" s="72"/>
      <c r="M35" s="72"/>
      <c r="N35" s="72"/>
      <c r="O35" s="72"/>
      <c r="P35" s="72"/>
      <c r="Q35" s="72"/>
      <c r="R35" s="72"/>
    </row>
    <row r="36" spans="1:18" ht="15.75" thickBot="1" x14ac:dyDescent="0.3">
      <c r="A36" s="72"/>
      <c r="B36" s="59" t="s">
        <v>190</v>
      </c>
      <c r="C36" s="64" t="s">
        <v>5</v>
      </c>
      <c r="D36" s="51" t="s">
        <v>168</v>
      </c>
      <c r="E36" s="117"/>
      <c r="F36" s="117"/>
      <c r="G36" s="60"/>
      <c r="H36" s="72"/>
      <c r="I36" s="72"/>
      <c r="J36" s="72"/>
      <c r="K36" s="72"/>
      <c r="L36" s="72"/>
      <c r="M36" s="72"/>
      <c r="N36" s="72"/>
      <c r="O36" s="72"/>
      <c r="P36" s="72"/>
      <c r="Q36" s="72"/>
      <c r="R36" s="72"/>
    </row>
    <row r="37" spans="1:18" ht="15.75" thickBot="1" x14ac:dyDescent="0.3">
      <c r="A37" s="72"/>
      <c r="B37" s="15" t="s">
        <v>189</v>
      </c>
      <c r="C37" s="16"/>
      <c r="D37" s="16"/>
      <c r="E37" s="16"/>
      <c r="F37" s="16"/>
      <c r="G37" s="17"/>
      <c r="H37" s="72"/>
      <c r="I37" s="72"/>
      <c r="J37" s="72"/>
      <c r="K37" s="72"/>
      <c r="L37" s="72"/>
      <c r="M37" s="72"/>
      <c r="N37" s="72"/>
      <c r="O37" s="72"/>
      <c r="P37" s="72"/>
      <c r="Q37" s="72"/>
      <c r="R37" s="72"/>
    </row>
    <row r="38" spans="1:18" x14ac:dyDescent="0.25">
      <c r="A38" s="72"/>
      <c r="B38" s="48" t="s">
        <v>185</v>
      </c>
      <c r="C38" s="66" t="s">
        <v>6</v>
      </c>
      <c r="D38" s="51" t="s">
        <v>168</v>
      </c>
      <c r="E38" s="115"/>
      <c r="F38" s="115"/>
      <c r="G38" s="49"/>
      <c r="H38" s="72"/>
      <c r="I38" s="72"/>
      <c r="J38" s="72"/>
      <c r="K38" s="72"/>
      <c r="L38" s="72"/>
      <c r="M38" s="72"/>
      <c r="N38" s="72"/>
      <c r="O38" s="72"/>
      <c r="P38" s="72"/>
      <c r="Q38" s="72"/>
      <c r="R38" s="72"/>
    </row>
    <row r="39" spans="1:18" x14ac:dyDescent="0.25">
      <c r="A39" s="72"/>
      <c r="B39" s="39" t="s">
        <v>185</v>
      </c>
      <c r="C39" s="1" t="s">
        <v>7</v>
      </c>
      <c r="D39" s="51" t="s">
        <v>168</v>
      </c>
      <c r="E39" s="115"/>
      <c r="F39" s="115"/>
      <c r="G39" s="40"/>
      <c r="H39" s="72"/>
      <c r="I39" s="72"/>
      <c r="J39" s="72"/>
      <c r="K39" s="72"/>
      <c r="L39" s="72"/>
      <c r="M39" s="72"/>
      <c r="N39" s="72"/>
      <c r="O39" s="72"/>
      <c r="P39" s="72"/>
      <c r="Q39" s="72"/>
      <c r="R39" s="72"/>
    </row>
    <row r="40" spans="1:18" x14ac:dyDescent="0.25">
      <c r="A40" s="72"/>
      <c r="B40" s="39" t="s">
        <v>185</v>
      </c>
      <c r="C40" s="1" t="s">
        <v>180</v>
      </c>
      <c r="D40" s="51" t="s">
        <v>168</v>
      </c>
      <c r="E40" s="115"/>
      <c r="F40" s="115"/>
      <c r="G40" s="40"/>
      <c r="H40" s="72"/>
      <c r="I40" s="72"/>
      <c r="J40" s="72"/>
      <c r="K40" s="72"/>
      <c r="L40" s="72"/>
      <c r="M40" s="72"/>
      <c r="N40" s="72"/>
      <c r="O40" s="72"/>
      <c r="P40" s="72"/>
      <c r="Q40" s="72"/>
      <c r="R40" s="72"/>
    </row>
    <row r="41" spans="1:18" x14ac:dyDescent="0.25">
      <c r="A41" s="72"/>
      <c r="B41" s="39" t="s">
        <v>185</v>
      </c>
      <c r="C41" s="1" t="s">
        <v>8</v>
      </c>
      <c r="D41" s="51" t="s">
        <v>168</v>
      </c>
      <c r="E41" s="115"/>
      <c r="F41" s="115"/>
      <c r="G41" s="40"/>
      <c r="H41" s="72"/>
      <c r="I41" s="72"/>
      <c r="J41" s="72"/>
      <c r="K41" s="72"/>
      <c r="L41" s="72"/>
      <c r="M41" s="72"/>
      <c r="N41" s="72"/>
      <c r="O41" s="72"/>
      <c r="P41" s="72"/>
      <c r="Q41" s="72"/>
      <c r="R41" s="72"/>
    </row>
    <row r="42" spans="1:18" x14ac:dyDescent="0.25">
      <c r="A42" s="72"/>
      <c r="B42" s="39" t="s">
        <v>185</v>
      </c>
      <c r="C42" s="1" t="s">
        <v>9</v>
      </c>
      <c r="D42" s="51" t="s">
        <v>168</v>
      </c>
      <c r="E42" s="115"/>
      <c r="F42" s="115"/>
      <c r="G42" s="40"/>
      <c r="H42" s="72"/>
      <c r="I42" s="72"/>
      <c r="J42" s="72"/>
      <c r="K42" s="72"/>
      <c r="L42" s="72"/>
      <c r="M42" s="72"/>
      <c r="N42" s="72"/>
      <c r="O42" s="72"/>
      <c r="P42" s="72"/>
      <c r="Q42" s="72"/>
      <c r="R42" s="72"/>
    </row>
    <row r="43" spans="1:18" x14ac:dyDescent="0.25">
      <c r="A43" s="72"/>
      <c r="B43" s="39" t="s">
        <v>185</v>
      </c>
      <c r="C43" s="1" t="s">
        <v>10</v>
      </c>
      <c r="D43" s="51" t="s">
        <v>168</v>
      </c>
      <c r="E43" s="115"/>
      <c r="F43" s="115"/>
      <c r="G43" s="40"/>
      <c r="H43" s="72"/>
      <c r="I43" s="72"/>
      <c r="J43" s="72"/>
      <c r="K43" s="72"/>
      <c r="L43" s="72"/>
      <c r="M43" s="72"/>
      <c r="N43" s="72"/>
      <c r="O43" s="72"/>
      <c r="P43" s="72"/>
      <c r="Q43" s="72"/>
      <c r="R43" s="72"/>
    </row>
    <row r="44" spans="1:18" ht="15.75" thickBot="1" x14ac:dyDescent="0.3">
      <c r="A44" s="72"/>
      <c r="B44" s="59" t="s">
        <v>185</v>
      </c>
      <c r="C44" s="64" t="s">
        <v>11</v>
      </c>
      <c r="D44" s="51" t="s">
        <v>168</v>
      </c>
      <c r="E44" s="117"/>
      <c r="F44" s="117"/>
      <c r="G44" s="60"/>
      <c r="H44" s="72"/>
      <c r="I44" s="72"/>
      <c r="J44" s="72"/>
      <c r="K44" s="72"/>
      <c r="L44" s="72"/>
      <c r="M44" s="72"/>
      <c r="N44" s="72"/>
      <c r="O44" s="72"/>
      <c r="P44" s="72"/>
      <c r="Q44" s="72"/>
      <c r="R44" s="72"/>
    </row>
    <row r="45" spans="1:18" ht="15.75" thickBot="1" x14ac:dyDescent="0.3">
      <c r="A45" s="72"/>
      <c r="B45" s="15" t="s">
        <v>195</v>
      </c>
      <c r="C45" s="16"/>
      <c r="D45" s="16"/>
      <c r="E45" s="16"/>
      <c r="F45" s="16"/>
      <c r="G45" s="17"/>
      <c r="H45" s="72"/>
      <c r="I45" s="72"/>
      <c r="J45" s="72"/>
      <c r="K45" s="72"/>
      <c r="L45" s="72"/>
      <c r="M45" s="72"/>
      <c r="N45" s="72"/>
      <c r="O45" s="72"/>
      <c r="P45" s="72"/>
      <c r="Q45" s="72"/>
      <c r="R45" s="72"/>
    </row>
    <row r="46" spans="1:18" x14ac:dyDescent="0.25">
      <c r="A46" s="72"/>
      <c r="B46" s="48" t="s">
        <v>185</v>
      </c>
      <c r="C46" s="3" t="s">
        <v>12</v>
      </c>
      <c r="D46" s="51" t="s">
        <v>168</v>
      </c>
      <c r="E46" s="115"/>
      <c r="F46" s="115"/>
      <c r="G46" s="49"/>
      <c r="H46" s="72"/>
      <c r="I46" s="72"/>
      <c r="J46" s="72"/>
      <c r="K46" s="72"/>
      <c r="L46" s="72"/>
      <c r="M46" s="72"/>
      <c r="N46" s="72"/>
      <c r="O46" s="72"/>
      <c r="P46" s="72"/>
      <c r="Q46" s="72"/>
      <c r="R46" s="72"/>
    </row>
    <row r="47" spans="1:18" ht="15.75" thickBot="1" x14ac:dyDescent="0.3">
      <c r="A47" s="72"/>
      <c r="B47" s="41" t="s">
        <v>196</v>
      </c>
      <c r="C47" s="63" t="s">
        <v>13</v>
      </c>
      <c r="D47" s="51" t="s">
        <v>168</v>
      </c>
      <c r="E47" s="117"/>
      <c r="F47" s="117"/>
      <c r="G47" s="43"/>
      <c r="H47" s="72"/>
      <c r="I47" s="72"/>
      <c r="J47" s="72"/>
      <c r="K47" s="72"/>
      <c r="L47" s="72"/>
      <c r="M47" s="72"/>
      <c r="N47" s="72"/>
      <c r="O47" s="72"/>
      <c r="P47" s="72"/>
      <c r="Q47" s="72"/>
      <c r="R47" s="72"/>
    </row>
    <row r="48" spans="1:18" x14ac:dyDescent="0.25">
      <c r="A48" s="72"/>
      <c r="B48" s="72"/>
      <c r="C48" s="72"/>
      <c r="D48" s="72"/>
      <c r="E48" s="72"/>
      <c r="F48" s="72"/>
      <c r="G48" s="72"/>
      <c r="H48" s="72"/>
      <c r="I48" s="72"/>
      <c r="J48" s="72"/>
      <c r="K48" s="72"/>
      <c r="L48" s="72"/>
      <c r="M48" s="72"/>
      <c r="N48" s="72"/>
      <c r="O48" s="72"/>
      <c r="P48" s="72"/>
      <c r="Q48" s="72"/>
      <c r="R48" s="72"/>
    </row>
    <row r="49" spans="1:18" x14ac:dyDescent="0.25">
      <c r="A49" s="72"/>
      <c r="B49" s="72"/>
      <c r="C49" s="72"/>
      <c r="D49" s="72"/>
      <c r="E49" s="72"/>
      <c r="F49" s="72"/>
      <c r="G49" s="72"/>
      <c r="H49" s="72"/>
      <c r="I49" s="72"/>
      <c r="J49" s="72"/>
      <c r="K49" s="72"/>
      <c r="L49" s="72"/>
      <c r="M49" s="72"/>
      <c r="N49" s="72"/>
      <c r="O49" s="72"/>
      <c r="P49" s="72"/>
      <c r="Q49" s="72"/>
      <c r="R49" s="72"/>
    </row>
    <row r="50" spans="1:18" x14ac:dyDescent="0.25">
      <c r="A50" s="72"/>
      <c r="B50" s="72"/>
      <c r="C50" s="72"/>
      <c r="D50" s="72"/>
      <c r="E50" s="72"/>
      <c r="F50" s="72"/>
      <c r="G50" s="72"/>
      <c r="H50" s="72"/>
      <c r="I50" s="72"/>
      <c r="J50" s="72"/>
      <c r="K50" s="72"/>
      <c r="L50" s="72"/>
      <c r="M50" s="72"/>
      <c r="N50" s="72"/>
      <c r="O50" s="72"/>
      <c r="P50" s="72"/>
      <c r="Q50" s="72"/>
      <c r="R50" s="72"/>
    </row>
    <row r="51" spans="1:18" x14ac:dyDescent="0.25">
      <c r="A51" s="72"/>
      <c r="B51" s="72"/>
      <c r="C51" s="72"/>
      <c r="D51" s="72"/>
      <c r="E51" s="72"/>
      <c r="F51" s="72"/>
      <c r="G51" s="72"/>
      <c r="H51" s="72"/>
      <c r="I51" s="72"/>
      <c r="J51" s="72"/>
      <c r="K51" s="72"/>
      <c r="L51" s="72"/>
      <c r="M51" s="72"/>
      <c r="N51" s="72"/>
      <c r="O51" s="72"/>
      <c r="P51" s="72"/>
      <c r="Q51" s="72"/>
      <c r="R51" s="72"/>
    </row>
    <row r="52" spans="1:18" x14ac:dyDescent="0.25">
      <c r="A52" s="72"/>
      <c r="B52" s="72"/>
      <c r="C52" s="72"/>
      <c r="D52" s="72"/>
      <c r="E52" s="72"/>
      <c r="F52" s="72"/>
      <c r="G52" s="72"/>
      <c r="H52" s="72"/>
      <c r="I52" s="72"/>
      <c r="J52" s="72"/>
      <c r="K52" s="72"/>
      <c r="L52" s="72"/>
      <c r="M52" s="72"/>
      <c r="N52" s="72"/>
      <c r="O52" s="72"/>
      <c r="P52" s="72"/>
      <c r="Q52" s="72"/>
      <c r="R52" s="72"/>
    </row>
    <row r="53" spans="1:18" x14ac:dyDescent="0.25">
      <c r="A53" s="72"/>
      <c r="B53" s="72"/>
      <c r="C53" s="72"/>
      <c r="D53" s="72"/>
      <c r="E53" s="72"/>
      <c r="F53" s="72"/>
      <c r="G53" s="72"/>
      <c r="H53" s="72"/>
      <c r="I53" s="72"/>
      <c r="J53" s="72"/>
      <c r="K53" s="72"/>
      <c r="L53" s="72"/>
      <c r="M53" s="72"/>
      <c r="N53" s="72"/>
      <c r="O53" s="72"/>
      <c r="P53" s="72"/>
      <c r="Q53" s="72"/>
      <c r="R53" s="72"/>
    </row>
    <row r="54" spans="1:18" x14ac:dyDescent="0.25">
      <c r="A54" s="72"/>
      <c r="B54" s="72"/>
      <c r="C54" s="72"/>
      <c r="D54" s="72"/>
      <c r="E54" s="72"/>
      <c r="F54" s="72"/>
      <c r="G54" s="72"/>
      <c r="H54" s="72"/>
      <c r="I54" s="72"/>
      <c r="J54" s="72"/>
      <c r="K54" s="72"/>
      <c r="L54" s="72"/>
      <c r="M54" s="72"/>
      <c r="N54" s="72"/>
      <c r="O54" s="72"/>
      <c r="P54" s="72"/>
      <c r="Q54" s="72"/>
      <c r="R54" s="72"/>
    </row>
  </sheetData>
  <mergeCells count="2">
    <mergeCell ref="B2:G2"/>
    <mergeCell ref="B4:C4"/>
  </mergeCells>
  <conditionalFormatting sqref="D26:F26">
    <cfRule type="cellIs" dxfId="41" priority="29" operator="equal">
      <formula>"Not Implemented"</formula>
    </cfRule>
    <cfRule type="cellIs" dxfId="40" priority="30" operator="equal">
      <formula>"N/A"</formula>
    </cfRule>
    <cfRule type="cellIs" dxfId="39" priority="31" operator="equal">
      <formula>"Blocked"</formula>
    </cfRule>
    <cfRule type="cellIs" dxfId="38" priority="32" operator="equal">
      <formula>"Not Tested"</formula>
    </cfRule>
    <cfRule type="cellIs" dxfId="37" priority="33" operator="equal">
      <formula>"Failed"</formula>
    </cfRule>
    <cfRule type="cellIs" dxfId="36" priority="34" operator="equal">
      <formula>"Passed"</formula>
    </cfRule>
    <cfRule type="cellIs" dxfId="35" priority="35" operator="equal">
      <formula>"Pending"</formula>
    </cfRule>
  </conditionalFormatting>
  <conditionalFormatting sqref="D28:F29">
    <cfRule type="cellIs" dxfId="34" priority="22" operator="equal">
      <formula>"Not Implemented"</formula>
    </cfRule>
    <cfRule type="cellIs" dxfId="33" priority="23" operator="equal">
      <formula>"N/A"</formula>
    </cfRule>
    <cfRule type="cellIs" dxfId="32" priority="24" operator="equal">
      <formula>"Blocked"</formula>
    </cfRule>
    <cfRule type="cellIs" dxfId="31" priority="25" operator="equal">
      <formula>"Not Tested"</formula>
    </cfRule>
    <cfRule type="cellIs" dxfId="30" priority="26" operator="equal">
      <formula>"Failed"</formula>
    </cfRule>
    <cfRule type="cellIs" dxfId="29" priority="27" operator="equal">
      <formula>"Passed"</formula>
    </cfRule>
    <cfRule type="cellIs" dxfId="28" priority="28" operator="equal">
      <formula>"Pending"</formula>
    </cfRule>
  </conditionalFormatting>
  <conditionalFormatting sqref="D17:F24">
    <cfRule type="cellIs" dxfId="27" priority="36" operator="equal">
      <formula>"Not Implemented"</formula>
    </cfRule>
    <cfRule type="cellIs" dxfId="26" priority="37" operator="equal">
      <formula>"N/A"</formula>
    </cfRule>
    <cfRule type="cellIs" dxfId="25" priority="38" operator="equal">
      <formula>"Blocked"</formula>
    </cfRule>
    <cfRule type="cellIs" dxfId="24" priority="39" operator="equal">
      <formula>"Not Tested"</formula>
    </cfRule>
    <cfRule type="cellIs" dxfId="23" priority="40" operator="equal">
      <formula>"Failed"</formula>
    </cfRule>
    <cfRule type="cellIs" dxfId="22" priority="41" operator="equal">
      <formula>"Passed"</formula>
    </cfRule>
    <cfRule type="cellIs" dxfId="21" priority="42" operator="equal">
      <formula>"Pending"</formula>
    </cfRule>
  </conditionalFormatting>
  <conditionalFormatting sqref="D31:F36">
    <cfRule type="cellIs" dxfId="20" priority="15" operator="equal">
      <formula>"Not Implemented"</formula>
    </cfRule>
    <cfRule type="cellIs" dxfId="19" priority="16" operator="equal">
      <formula>"N/A"</formula>
    </cfRule>
    <cfRule type="cellIs" dxfId="18" priority="17" operator="equal">
      <formula>"Blocked"</formula>
    </cfRule>
    <cfRule type="cellIs" dxfId="17" priority="18" operator="equal">
      <formula>"Not Tested"</formula>
    </cfRule>
    <cfRule type="cellIs" dxfId="16" priority="19" operator="equal">
      <formula>"Failed"</formula>
    </cfRule>
    <cfRule type="cellIs" dxfId="15" priority="20" operator="equal">
      <formula>"Passed"</formula>
    </cfRule>
    <cfRule type="cellIs" dxfId="14" priority="21" operator="equal">
      <formula>"Pending"</formula>
    </cfRule>
  </conditionalFormatting>
  <conditionalFormatting sqref="D38:F44">
    <cfRule type="cellIs" dxfId="13" priority="8" operator="equal">
      <formula>"Not Implemented"</formula>
    </cfRule>
    <cfRule type="cellIs" dxfId="12" priority="9" operator="equal">
      <formula>"N/A"</formula>
    </cfRule>
    <cfRule type="cellIs" dxfId="11" priority="10" operator="equal">
      <formula>"Blocked"</formula>
    </cfRule>
    <cfRule type="cellIs" dxfId="10" priority="11" operator="equal">
      <formula>"Not Tested"</formula>
    </cfRule>
    <cfRule type="cellIs" dxfId="9" priority="12" operator="equal">
      <formula>"Failed"</formula>
    </cfRule>
    <cfRule type="cellIs" dxfId="8" priority="13" operator="equal">
      <formula>"Passed"</formula>
    </cfRule>
    <cfRule type="cellIs" dxfId="7" priority="14" operator="equal">
      <formula>"Pending"</formula>
    </cfRule>
  </conditionalFormatting>
  <conditionalFormatting sqref="D46:F47">
    <cfRule type="cellIs" dxfId="6" priority="1" operator="equal">
      <formula>"Not Implemented"</formula>
    </cfRule>
    <cfRule type="cellIs" dxfId="5" priority="2" operator="equal">
      <formula>"N/A"</formula>
    </cfRule>
    <cfRule type="cellIs" dxfId="4" priority="3" operator="equal">
      <formula>"Blocked"</formula>
    </cfRule>
    <cfRule type="cellIs" dxfId="3" priority="4" operator="equal">
      <formula>"Not Tested"</formula>
    </cfRule>
    <cfRule type="cellIs" dxfId="2" priority="5" operator="equal">
      <formula>"Failed"</formula>
    </cfRule>
    <cfRule type="cellIs" dxfId="1" priority="6" operator="equal">
      <formula>"Passed"</formula>
    </cfRule>
    <cfRule type="cellIs" dxfId="0" priority="7" operator="equal">
      <formula>"Pending"</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F70140C1-E018-45B1-ACD7-107FB495868B}">
          <x14:formula1>
            <xm:f>Variables!$B$4:$B$12</xm:f>
          </x14:formula1>
          <xm:sqref>D38:F44 D17:F24 D26:F26 D28:F29 D31:F36 D46:F47</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91BF38-8958-4BBB-A680-60ED6AB0C6F5}">
  <sheetPr>
    <tabColor theme="1" tint="0.499984740745262"/>
  </sheetPr>
  <dimension ref="A1:Y43"/>
  <sheetViews>
    <sheetView workbookViewId="0">
      <selection activeCell="X37" sqref="X37"/>
    </sheetView>
  </sheetViews>
  <sheetFormatPr defaultRowHeight="15" x14ac:dyDescent="0.25"/>
  <cols>
    <col min="2" max="2" width="27.42578125" customWidth="1"/>
    <col min="3" max="3" width="17.7109375" customWidth="1"/>
  </cols>
  <sheetData>
    <row r="1" spans="1:25" x14ac:dyDescent="0.25">
      <c r="A1" s="74"/>
      <c r="B1" s="74"/>
      <c r="C1" s="74"/>
      <c r="D1" s="74"/>
      <c r="E1" s="74"/>
      <c r="F1" s="74"/>
      <c r="G1" s="74"/>
      <c r="H1" s="74"/>
      <c r="I1" s="74"/>
      <c r="J1" s="74"/>
      <c r="K1" s="74"/>
      <c r="L1" s="74"/>
      <c r="M1" s="74"/>
      <c r="N1" s="74"/>
      <c r="O1" s="74"/>
      <c r="P1" s="74"/>
      <c r="Q1" s="74"/>
      <c r="R1" s="74"/>
      <c r="S1" s="74"/>
      <c r="T1" s="74"/>
      <c r="U1" s="74"/>
      <c r="V1" s="74"/>
      <c r="W1" s="74"/>
      <c r="X1" s="74"/>
      <c r="Y1" s="74"/>
    </row>
    <row r="2" spans="1:25" ht="15.75" thickBot="1" x14ac:dyDescent="0.3">
      <c r="A2" s="74"/>
      <c r="B2" s="74"/>
      <c r="C2" s="74"/>
      <c r="D2" s="74"/>
      <c r="E2" s="74"/>
      <c r="F2" s="74"/>
      <c r="G2" s="74"/>
      <c r="H2" s="74"/>
      <c r="I2" s="74"/>
      <c r="J2" s="74"/>
      <c r="K2" s="74"/>
      <c r="L2" s="74"/>
      <c r="M2" s="74"/>
      <c r="N2" s="74"/>
      <c r="O2" s="74"/>
      <c r="P2" s="74"/>
      <c r="Q2" s="74"/>
      <c r="R2" s="74"/>
      <c r="S2" s="74"/>
      <c r="T2" s="74"/>
      <c r="U2" s="74"/>
      <c r="V2" s="74"/>
      <c r="W2" s="74"/>
      <c r="X2" s="74"/>
      <c r="Y2" s="74"/>
    </row>
    <row r="3" spans="1:25" ht="15.75" thickBot="1" x14ac:dyDescent="0.3">
      <c r="A3" s="74"/>
      <c r="B3" s="12" t="s">
        <v>626</v>
      </c>
      <c r="C3" s="12" t="s">
        <v>625</v>
      </c>
      <c r="D3" s="74"/>
      <c r="E3" s="74"/>
      <c r="F3" s="74"/>
      <c r="G3" s="74"/>
      <c r="H3" s="74"/>
      <c r="I3" s="74"/>
      <c r="J3" s="74"/>
      <c r="K3" s="74"/>
      <c r="L3" s="74"/>
      <c r="M3" s="74"/>
      <c r="N3" s="74"/>
      <c r="O3" s="74"/>
      <c r="P3" s="74"/>
      <c r="Q3" s="74"/>
      <c r="R3" s="74"/>
      <c r="S3" s="74"/>
      <c r="T3" s="74"/>
      <c r="U3" s="74"/>
      <c r="V3" s="74"/>
      <c r="W3" s="74"/>
      <c r="X3" s="74"/>
      <c r="Y3" s="74"/>
    </row>
    <row r="4" spans="1:25" x14ac:dyDescent="0.25">
      <c r="A4" s="74"/>
      <c r="B4" s="11" t="s">
        <v>167</v>
      </c>
      <c r="C4" s="11" t="s">
        <v>167</v>
      </c>
      <c r="D4" s="74"/>
      <c r="E4" s="74"/>
      <c r="F4" s="74"/>
      <c r="G4" s="74"/>
      <c r="H4" s="74"/>
      <c r="I4" s="74"/>
      <c r="J4" s="74"/>
      <c r="K4" s="74"/>
      <c r="L4" s="74"/>
      <c r="M4" s="74"/>
      <c r="N4" s="74"/>
      <c r="O4" s="74"/>
      <c r="P4" s="74"/>
      <c r="Q4" s="74"/>
      <c r="R4" s="74"/>
      <c r="S4" s="74"/>
      <c r="T4" s="74"/>
      <c r="U4" s="74"/>
      <c r="V4" s="74"/>
      <c r="W4" s="74"/>
      <c r="X4" s="74"/>
      <c r="Y4" s="74"/>
    </row>
    <row r="5" spans="1:25" x14ac:dyDescent="0.25">
      <c r="A5" s="74"/>
      <c r="B5" s="5" t="s">
        <v>168</v>
      </c>
      <c r="C5" s="5" t="s">
        <v>577</v>
      </c>
      <c r="D5" s="74"/>
      <c r="E5" s="74"/>
      <c r="F5" s="74"/>
      <c r="G5" s="74"/>
      <c r="H5" s="74"/>
      <c r="I5" s="74"/>
      <c r="J5" s="74"/>
      <c r="K5" s="74"/>
      <c r="L5" s="74"/>
      <c r="M5" s="74"/>
      <c r="N5" s="74"/>
      <c r="O5" s="74"/>
      <c r="P5" s="74"/>
      <c r="Q5" s="74"/>
      <c r="R5" s="74"/>
      <c r="S5" s="74"/>
      <c r="T5" s="74"/>
      <c r="U5" s="74"/>
      <c r="V5" s="74"/>
      <c r="W5" s="74"/>
      <c r="X5" s="74"/>
      <c r="Y5" s="74"/>
    </row>
    <row r="6" spans="1:25" x14ac:dyDescent="0.25">
      <c r="A6" s="74"/>
      <c r="B6" s="6" t="s">
        <v>169</v>
      </c>
      <c r="C6" s="7" t="s">
        <v>583</v>
      </c>
      <c r="D6" s="74"/>
      <c r="E6" s="74"/>
      <c r="F6" s="74"/>
      <c r="G6" s="74"/>
      <c r="H6" s="74"/>
      <c r="I6" s="74"/>
      <c r="J6" s="74"/>
      <c r="K6" s="74"/>
      <c r="L6" s="74"/>
      <c r="M6" s="74"/>
      <c r="N6" s="74"/>
      <c r="O6" s="74"/>
      <c r="P6" s="74"/>
      <c r="Q6" s="74"/>
      <c r="R6" s="74"/>
      <c r="S6" s="74"/>
      <c r="T6" s="74"/>
      <c r="U6" s="74"/>
      <c r="V6" s="74"/>
      <c r="W6" s="74"/>
      <c r="X6" s="74"/>
      <c r="Y6" s="74"/>
    </row>
    <row r="7" spans="1:25" x14ac:dyDescent="0.25">
      <c r="A7" s="74"/>
      <c r="B7" s="7" t="s">
        <v>170</v>
      </c>
      <c r="C7" s="8" t="s">
        <v>171</v>
      </c>
      <c r="D7" s="74"/>
      <c r="E7" s="74"/>
      <c r="F7" s="74"/>
      <c r="G7" s="74"/>
      <c r="H7" s="74"/>
      <c r="I7" s="74"/>
      <c r="J7" s="74"/>
      <c r="K7" s="74"/>
      <c r="L7" s="74"/>
      <c r="M7" s="74"/>
      <c r="N7" s="74"/>
      <c r="O7" s="74"/>
      <c r="P7" s="74"/>
      <c r="Q7" s="74"/>
      <c r="R7" s="74"/>
      <c r="S7" s="74"/>
      <c r="T7" s="74"/>
      <c r="U7" s="74"/>
      <c r="V7" s="74"/>
      <c r="W7" s="74"/>
      <c r="X7" s="74"/>
      <c r="Y7" s="74"/>
    </row>
    <row r="8" spans="1:25" ht="15.75" thickBot="1" x14ac:dyDescent="0.3">
      <c r="A8" s="74"/>
      <c r="B8" s="8" t="s">
        <v>171</v>
      </c>
      <c r="C8" s="10" t="s">
        <v>173</v>
      </c>
      <c r="D8" s="74"/>
      <c r="E8" s="74"/>
      <c r="F8" s="74"/>
      <c r="G8" s="74"/>
      <c r="H8" s="74"/>
      <c r="I8" s="74"/>
      <c r="J8" s="74"/>
      <c r="K8" s="74"/>
      <c r="L8" s="74"/>
      <c r="M8" s="74"/>
      <c r="N8" s="74"/>
      <c r="O8" s="74"/>
      <c r="P8" s="74"/>
      <c r="Q8" s="74"/>
      <c r="R8" s="74"/>
      <c r="S8" s="74"/>
      <c r="T8" s="74"/>
      <c r="U8" s="74"/>
      <c r="V8" s="74"/>
      <c r="W8" s="74"/>
      <c r="X8" s="74"/>
      <c r="Y8" s="74"/>
    </row>
    <row r="9" spans="1:25" x14ac:dyDescent="0.25">
      <c r="A9" s="74"/>
      <c r="B9" s="9" t="s">
        <v>172</v>
      </c>
      <c r="C9" s="74"/>
      <c r="D9" s="74"/>
      <c r="E9" s="74"/>
      <c r="F9" s="74"/>
      <c r="G9" s="74"/>
      <c r="H9" s="74"/>
      <c r="I9" s="74"/>
      <c r="J9" s="74"/>
      <c r="K9" s="74"/>
      <c r="L9" s="74"/>
      <c r="M9" s="74"/>
      <c r="N9" s="74"/>
      <c r="O9" s="74"/>
      <c r="P9" s="74"/>
      <c r="Q9" s="74"/>
      <c r="R9" s="74"/>
      <c r="S9" s="74"/>
      <c r="T9" s="74"/>
      <c r="U9" s="74"/>
      <c r="V9" s="74"/>
      <c r="W9" s="74"/>
      <c r="X9" s="74"/>
      <c r="Y9" s="74"/>
    </row>
    <row r="10" spans="1:25" ht="15.75" thickBot="1" x14ac:dyDescent="0.3">
      <c r="A10" s="74"/>
      <c r="B10" s="10" t="s">
        <v>173</v>
      </c>
      <c r="C10" s="74"/>
      <c r="D10" s="74"/>
      <c r="E10" s="74"/>
      <c r="F10" s="74"/>
      <c r="G10" s="74"/>
      <c r="H10" s="74"/>
      <c r="I10" s="74"/>
      <c r="J10" s="74"/>
      <c r="K10" s="74"/>
      <c r="L10" s="74"/>
      <c r="M10" s="74"/>
      <c r="N10" s="74"/>
      <c r="O10" s="74"/>
      <c r="P10" s="74"/>
      <c r="Q10" s="74"/>
      <c r="R10" s="74"/>
      <c r="S10" s="74"/>
      <c r="T10" s="74"/>
      <c r="U10" s="74"/>
      <c r="V10" s="74"/>
      <c r="W10" s="74"/>
      <c r="X10" s="74"/>
      <c r="Y10" s="74"/>
    </row>
    <row r="11" spans="1:25" x14ac:dyDescent="0.25">
      <c r="A11" s="74"/>
      <c r="B11" s="74"/>
      <c r="C11" s="74"/>
      <c r="D11" s="74"/>
      <c r="E11" s="74"/>
      <c r="F11" s="74"/>
      <c r="G11" s="74"/>
      <c r="H11" s="74"/>
      <c r="I11" s="74"/>
      <c r="J11" s="74"/>
      <c r="K11" s="74"/>
      <c r="L11" s="74"/>
      <c r="M11" s="74"/>
      <c r="N11" s="74"/>
      <c r="O11" s="74"/>
      <c r="P11" s="74"/>
      <c r="Q11" s="74"/>
      <c r="R11" s="74"/>
      <c r="S11" s="74"/>
      <c r="T11" s="74"/>
      <c r="U11" s="74"/>
      <c r="V11" s="74"/>
      <c r="W11" s="74"/>
      <c r="X11" s="74"/>
      <c r="Y11" s="74"/>
    </row>
    <row r="12" spans="1:25" x14ac:dyDescent="0.25">
      <c r="A12" s="74"/>
      <c r="B12" s="74"/>
      <c r="C12" s="74"/>
      <c r="D12" s="74"/>
      <c r="E12" s="74"/>
      <c r="F12" s="74"/>
      <c r="G12" s="74"/>
      <c r="H12" s="74"/>
      <c r="I12" s="74"/>
      <c r="J12" s="74"/>
      <c r="K12" s="74"/>
      <c r="L12" s="74"/>
      <c r="M12" s="74"/>
      <c r="N12" s="74"/>
      <c r="O12" s="74"/>
      <c r="P12" s="74"/>
      <c r="Q12" s="74"/>
      <c r="R12" s="74"/>
      <c r="S12" s="74"/>
      <c r="T12" s="74"/>
      <c r="U12" s="74"/>
      <c r="V12" s="74"/>
      <c r="W12" s="74"/>
      <c r="X12" s="74"/>
      <c r="Y12" s="74"/>
    </row>
    <row r="13" spans="1:25" x14ac:dyDescent="0.25">
      <c r="A13" s="74"/>
      <c r="B13" s="74"/>
      <c r="C13" s="74"/>
      <c r="D13" s="74"/>
      <c r="E13" s="74"/>
      <c r="F13" s="74"/>
      <c r="G13" s="74"/>
      <c r="H13" s="74"/>
      <c r="I13" s="74"/>
      <c r="J13" s="74"/>
      <c r="K13" s="74"/>
      <c r="L13" s="74"/>
      <c r="M13" s="74"/>
      <c r="N13" s="74"/>
      <c r="O13" s="74"/>
      <c r="P13" s="74"/>
      <c r="Q13" s="74"/>
      <c r="R13" s="74"/>
      <c r="S13" s="74"/>
      <c r="T13" s="74"/>
      <c r="U13" s="74"/>
      <c r="V13" s="74"/>
      <c r="W13" s="74"/>
      <c r="X13" s="74"/>
      <c r="Y13" s="74"/>
    </row>
    <row r="14" spans="1:25" x14ac:dyDescent="0.25">
      <c r="A14" s="74"/>
      <c r="B14" s="74"/>
      <c r="C14" s="74"/>
      <c r="D14" s="74"/>
      <c r="E14" s="74"/>
      <c r="F14" s="74"/>
      <c r="G14" s="74"/>
      <c r="H14" s="74"/>
      <c r="I14" s="74"/>
      <c r="J14" s="74"/>
      <c r="K14" s="74"/>
      <c r="L14" s="74"/>
      <c r="M14" s="74"/>
      <c r="N14" s="74"/>
      <c r="O14" s="74"/>
      <c r="P14" s="74"/>
      <c r="Q14" s="74"/>
      <c r="R14" s="74"/>
      <c r="S14" s="74"/>
      <c r="T14" s="74"/>
      <c r="U14" s="74"/>
      <c r="V14" s="74"/>
      <c r="W14" s="74"/>
      <c r="X14" s="74"/>
      <c r="Y14" s="74"/>
    </row>
    <row r="15" spans="1:25" x14ac:dyDescent="0.25">
      <c r="A15" s="74"/>
      <c r="B15" s="74"/>
      <c r="C15" s="74"/>
      <c r="D15" s="74"/>
      <c r="E15" s="74"/>
      <c r="F15" s="74"/>
      <c r="G15" s="74"/>
      <c r="H15" s="74"/>
      <c r="I15" s="74"/>
      <c r="J15" s="74"/>
      <c r="K15" s="74"/>
      <c r="L15" s="74"/>
      <c r="M15" s="74"/>
      <c r="N15" s="74"/>
      <c r="O15" s="74"/>
      <c r="P15" s="74"/>
      <c r="Q15" s="74"/>
      <c r="R15" s="74"/>
      <c r="S15" s="74"/>
      <c r="T15" s="74"/>
      <c r="U15" s="74"/>
      <c r="V15" s="74"/>
      <c r="W15" s="74"/>
      <c r="X15" s="74"/>
      <c r="Y15" s="74"/>
    </row>
    <row r="16" spans="1:25" x14ac:dyDescent="0.25">
      <c r="A16" s="74"/>
      <c r="B16" s="74"/>
      <c r="C16" s="74"/>
      <c r="D16" s="74"/>
      <c r="E16" s="74"/>
      <c r="F16" s="74"/>
      <c r="G16" s="74"/>
      <c r="H16" s="74"/>
      <c r="I16" s="74"/>
      <c r="J16" s="74"/>
      <c r="K16" s="74"/>
      <c r="L16" s="74"/>
      <c r="M16" s="74"/>
      <c r="N16" s="74"/>
      <c r="O16" s="74"/>
      <c r="P16" s="74"/>
      <c r="Q16" s="74"/>
      <c r="R16" s="74"/>
      <c r="S16" s="74"/>
      <c r="T16" s="74"/>
      <c r="U16" s="74"/>
      <c r="V16" s="74"/>
      <c r="W16" s="74"/>
      <c r="X16" s="74"/>
      <c r="Y16" s="74"/>
    </row>
    <row r="17" spans="1:25" x14ac:dyDescent="0.25">
      <c r="A17" s="74"/>
      <c r="B17" s="74"/>
      <c r="C17" s="74"/>
      <c r="D17" s="74"/>
      <c r="E17" s="74"/>
      <c r="F17" s="74"/>
      <c r="G17" s="74"/>
      <c r="H17" s="74"/>
      <c r="I17" s="74"/>
      <c r="J17" s="74"/>
      <c r="K17" s="74"/>
      <c r="L17" s="74"/>
      <c r="M17" s="74"/>
      <c r="N17" s="74"/>
      <c r="O17" s="74"/>
      <c r="P17" s="74"/>
      <c r="Q17" s="74"/>
      <c r="R17" s="74"/>
      <c r="S17" s="74"/>
      <c r="T17" s="74"/>
      <c r="U17" s="74"/>
      <c r="V17" s="74"/>
      <c r="W17" s="74"/>
      <c r="X17" s="74"/>
      <c r="Y17" s="74"/>
    </row>
    <row r="18" spans="1:25" x14ac:dyDescent="0.25">
      <c r="A18" s="74"/>
      <c r="B18" s="74"/>
      <c r="C18" s="74"/>
      <c r="D18" s="74"/>
      <c r="E18" s="74"/>
      <c r="F18" s="74"/>
      <c r="G18" s="74"/>
      <c r="H18" s="74"/>
      <c r="I18" s="74"/>
      <c r="J18" s="74"/>
      <c r="K18" s="74"/>
      <c r="L18" s="74"/>
      <c r="M18" s="74"/>
      <c r="N18" s="74"/>
      <c r="O18" s="74"/>
      <c r="P18" s="74"/>
      <c r="Q18" s="74"/>
      <c r="R18" s="74"/>
      <c r="S18" s="74"/>
      <c r="T18" s="74"/>
      <c r="U18" s="74"/>
      <c r="V18" s="74"/>
      <c r="W18" s="74"/>
      <c r="X18" s="74"/>
      <c r="Y18" s="74"/>
    </row>
    <row r="19" spans="1:25" x14ac:dyDescent="0.25">
      <c r="A19" s="74"/>
      <c r="B19" s="74"/>
      <c r="C19" s="74"/>
      <c r="D19" s="74"/>
      <c r="E19" s="74"/>
      <c r="F19" s="74"/>
      <c r="G19" s="74"/>
      <c r="H19" s="74"/>
      <c r="I19" s="74"/>
      <c r="J19" s="74"/>
      <c r="K19" s="74"/>
      <c r="L19" s="74"/>
      <c r="M19" s="74"/>
      <c r="N19" s="74"/>
      <c r="O19" s="74"/>
      <c r="P19" s="74"/>
      <c r="Q19" s="74"/>
      <c r="R19" s="74"/>
      <c r="S19" s="74"/>
      <c r="T19" s="74"/>
      <c r="U19" s="74"/>
      <c r="V19" s="74"/>
      <c r="W19" s="74"/>
      <c r="X19" s="74"/>
      <c r="Y19" s="74"/>
    </row>
    <row r="20" spans="1:25" x14ac:dyDescent="0.25">
      <c r="A20" s="74"/>
      <c r="B20" s="74"/>
      <c r="C20" s="74"/>
      <c r="D20" s="74"/>
      <c r="E20" s="74"/>
      <c r="F20" s="74"/>
      <c r="G20" s="74"/>
      <c r="H20" s="74"/>
      <c r="I20" s="74"/>
      <c r="J20" s="74"/>
      <c r="K20" s="74"/>
      <c r="L20" s="74"/>
      <c r="M20" s="74"/>
      <c r="N20" s="74"/>
      <c r="O20" s="74"/>
      <c r="P20" s="74"/>
      <c r="Q20" s="74"/>
      <c r="R20" s="74"/>
      <c r="S20" s="74"/>
      <c r="T20" s="74"/>
      <c r="U20" s="74"/>
      <c r="V20" s="74"/>
      <c r="W20" s="74"/>
      <c r="X20" s="74"/>
      <c r="Y20" s="74"/>
    </row>
    <row r="21" spans="1:25" x14ac:dyDescent="0.25">
      <c r="A21" s="74"/>
      <c r="B21" s="74"/>
      <c r="C21" s="74"/>
      <c r="D21" s="74"/>
      <c r="E21" s="74"/>
      <c r="F21" s="74"/>
      <c r="G21" s="74"/>
      <c r="H21" s="74"/>
      <c r="I21" s="74"/>
      <c r="J21" s="74"/>
      <c r="K21" s="74"/>
      <c r="L21" s="74"/>
      <c r="M21" s="74"/>
      <c r="N21" s="74"/>
      <c r="O21" s="74"/>
      <c r="P21" s="74"/>
      <c r="Q21" s="74"/>
      <c r="R21" s="74"/>
      <c r="S21" s="74"/>
      <c r="T21" s="74"/>
      <c r="U21" s="74"/>
      <c r="V21" s="74"/>
      <c r="W21" s="74"/>
      <c r="X21" s="74"/>
      <c r="Y21" s="74"/>
    </row>
    <row r="22" spans="1:25" x14ac:dyDescent="0.25">
      <c r="A22" s="74"/>
      <c r="B22" s="74"/>
      <c r="C22" s="74"/>
      <c r="D22" s="74"/>
      <c r="E22" s="74"/>
      <c r="F22" s="74"/>
      <c r="G22" s="74"/>
      <c r="H22" s="74"/>
      <c r="I22" s="74"/>
      <c r="J22" s="74"/>
      <c r="K22" s="74"/>
      <c r="L22" s="74"/>
      <c r="M22" s="74"/>
      <c r="N22" s="74"/>
      <c r="O22" s="74"/>
      <c r="P22" s="74"/>
      <c r="Q22" s="74"/>
      <c r="R22" s="74"/>
      <c r="S22" s="74"/>
      <c r="T22" s="74"/>
      <c r="U22" s="74"/>
      <c r="V22" s="74"/>
      <c r="W22" s="74"/>
      <c r="X22" s="74"/>
      <c r="Y22" s="74"/>
    </row>
    <row r="23" spans="1:25" x14ac:dyDescent="0.25">
      <c r="A23" s="74"/>
      <c r="B23" s="74"/>
      <c r="C23" s="74"/>
      <c r="D23" s="74"/>
      <c r="E23" s="74"/>
      <c r="F23" s="74"/>
      <c r="G23" s="74"/>
      <c r="H23" s="74"/>
      <c r="I23" s="74"/>
      <c r="J23" s="74"/>
      <c r="K23" s="74"/>
      <c r="L23" s="74"/>
      <c r="M23" s="74"/>
      <c r="N23" s="74"/>
      <c r="O23" s="74"/>
      <c r="P23" s="74"/>
      <c r="Q23" s="74"/>
      <c r="R23" s="74"/>
      <c r="S23" s="74"/>
      <c r="T23" s="74"/>
      <c r="U23" s="74"/>
      <c r="V23" s="74"/>
      <c r="W23" s="74"/>
      <c r="X23" s="74"/>
      <c r="Y23" s="74"/>
    </row>
    <row r="24" spans="1:25" x14ac:dyDescent="0.25">
      <c r="A24" s="74"/>
      <c r="B24" s="74"/>
      <c r="C24" s="74"/>
      <c r="D24" s="74"/>
      <c r="E24" s="74"/>
      <c r="F24" s="74"/>
      <c r="G24" s="74"/>
      <c r="H24" s="74"/>
      <c r="I24" s="74"/>
      <c r="J24" s="74"/>
      <c r="K24" s="74"/>
      <c r="L24" s="74"/>
      <c r="M24" s="74"/>
      <c r="N24" s="74"/>
      <c r="O24" s="74"/>
      <c r="P24" s="74"/>
      <c r="Q24" s="74"/>
      <c r="R24" s="74"/>
      <c r="S24" s="74"/>
      <c r="T24" s="74"/>
      <c r="U24" s="74"/>
      <c r="V24" s="74"/>
      <c r="W24" s="74"/>
      <c r="X24" s="74"/>
      <c r="Y24" s="74"/>
    </row>
    <row r="25" spans="1:25" x14ac:dyDescent="0.25">
      <c r="A25" s="74"/>
      <c r="B25" s="74"/>
      <c r="C25" s="74"/>
      <c r="D25" s="74"/>
      <c r="E25" s="74"/>
      <c r="F25" s="74"/>
      <c r="G25" s="74"/>
      <c r="H25" s="74"/>
      <c r="I25" s="74"/>
      <c r="J25" s="74"/>
      <c r="K25" s="74"/>
      <c r="L25" s="74"/>
      <c r="M25" s="74"/>
      <c r="N25" s="74"/>
      <c r="O25" s="74"/>
      <c r="P25" s="74"/>
      <c r="Q25" s="74"/>
      <c r="R25" s="74"/>
      <c r="S25" s="74"/>
      <c r="T25" s="74"/>
      <c r="U25" s="74"/>
      <c r="V25" s="74"/>
      <c r="W25" s="74"/>
      <c r="X25" s="74"/>
      <c r="Y25" s="74"/>
    </row>
    <row r="26" spans="1:25" x14ac:dyDescent="0.25">
      <c r="A26" s="74"/>
      <c r="B26" s="74"/>
      <c r="C26" s="74"/>
      <c r="D26" s="74"/>
      <c r="E26" s="74"/>
      <c r="F26" s="74"/>
      <c r="G26" s="74"/>
      <c r="H26" s="74"/>
      <c r="I26" s="74"/>
      <c r="J26" s="74"/>
      <c r="K26" s="74"/>
      <c r="L26" s="74"/>
      <c r="M26" s="74"/>
      <c r="N26" s="74"/>
      <c r="O26" s="74"/>
      <c r="P26" s="74"/>
      <c r="Q26" s="74"/>
      <c r="R26" s="74"/>
      <c r="S26" s="74"/>
      <c r="T26" s="74"/>
      <c r="U26" s="74"/>
      <c r="V26" s="74"/>
      <c r="W26" s="74"/>
      <c r="X26" s="74"/>
      <c r="Y26" s="74"/>
    </row>
    <row r="27" spans="1:25" x14ac:dyDescent="0.25">
      <c r="A27" s="74"/>
      <c r="B27" s="74"/>
      <c r="C27" s="74"/>
      <c r="D27" s="74"/>
      <c r="E27" s="74"/>
      <c r="F27" s="74"/>
      <c r="G27" s="74"/>
      <c r="H27" s="74"/>
      <c r="I27" s="74"/>
      <c r="J27" s="74"/>
      <c r="K27" s="74"/>
      <c r="L27" s="74"/>
      <c r="M27" s="74"/>
      <c r="N27" s="74"/>
      <c r="O27" s="74"/>
      <c r="P27" s="74"/>
      <c r="Q27" s="74"/>
      <c r="R27" s="74"/>
      <c r="S27" s="74"/>
      <c r="T27" s="74"/>
      <c r="U27" s="74"/>
      <c r="V27" s="74"/>
      <c r="W27" s="74"/>
      <c r="X27" s="74"/>
      <c r="Y27" s="74"/>
    </row>
    <row r="28" spans="1:25" x14ac:dyDescent="0.25">
      <c r="A28" s="74"/>
      <c r="B28" s="74"/>
      <c r="C28" s="74"/>
      <c r="D28" s="74"/>
      <c r="E28" s="74"/>
      <c r="F28" s="74"/>
      <c r="G28" s="74"/>
      <c r="H28" s="74"/>
      <c r="I28" s="74"/>
      <c r="J28" s="74"/>
      <c r="K28" s="74"/>
      <c r="L28" s="74"/>
      <c r="M28" s="74"/>
      <c r="N28" s="74"/>
      <c r="O28" s="74"/>
      <c r="P28" s="74"/>
      <c r="Q28" s="74"/>
      <c r="R28" s="74"/>
      <c r="S28" s="74"/>
      <c r="T28" s="74"/>
      <c r="U28" s="74"/>
      <c r="V28" s="74"/>
      <c r="W28" s="74"/>
      <c r="X28" s="74"/>
      <c r="Y28" s="74"/>
    </row>
    <row r="29" spans="1:25" x14ac:dyDescent="0.25">
      <c r="A29" s="74"/>
      <c r="B29" s="74"/>
      <c r="C29" s="74"/>
      <c r="D29" s="74"/>
      <c r="E29" s="74"/>
      <c r="F29" s="74"/>
      <c r="G29" s="74"/>
      <c r="H29" s="74"/>
      <c r="I29" s="74"/>
      <c r="J29" s="74"/>
      <c r="K29" s="74"/>
      <c r="L29" s="74"/>
      <c r="M29" s="74"/>
      <c r="N29" s="74"/>
      <c r="O29" s="74"/>
      <c r="P29" s="74"/>
      <c r="Q29" s="74"/>
      <c r="R29" s="74"/>
      <c r="S29" s="74"/>
      <c r="T29" s="74"/>
      <c r="U29" s="74"/>
      <c r="V29" s="74"/>
      <c r="W29" s="74"/>
      <c r="X29" s="74"/>
      <c r="Y29" s="74"/>
    </row>
    <row r="30" spans="1:25" x14ac:dyDescent="0.25">
      <c r="A30" s="74"/>
      <c r="B30" s="74"/>
      <c r="C30" s="74"/>
      <c r="D30" s="74"/>
      <c r="E30" s="74"/>
      <c r="F30" s="74"/>
      <c r="G30" s="74"/>
      <c r="H30" s="74"/>
      <c r="I30" s="74"/>
      <c r="J30" s="74"/>
      <c r="K30" s="74"/>
      <c r="L30" s="74"/>
      <c r="M30" s="74"/>
      <c r="N30" s="74"/>
      <c r="O30" s="74"/>
      <c r="P30" s="74"/>
      <c r="Q30" s="74"/>
      <c r="R30" s="74"/>
      <c r="S30" s="74"/>
      <c r="T30" s="74"/>
      <c r="U30" s="74"/>
      <c r="V30" s="74"/>
      <c r="W30" s="74"/>
      <c r="X30" s="74"/>
      <c r="Y30" s="74"/>
    </row>
    <row r="31" spans="1:25" x14ac:dyDescent="0.25">
      <c r="A31" s="74"/>
      <c r="B31" s="74"/>
      <c r="C31" s="74"/>
      <c r="D31" s="74"/>
      <c r="E31" s="74"/>
      <c r="F31" s="74"/>
      <c r="G31" s="74"/>
      <c r="H31" s="74"/>
      <c r="I31" s="74"/>
      <c r="J31" s="74"/>
      <c r="K31" s="74"/>
      <c r="L31" s="74"/>
      <c r="M31" s="74"/>
      <c r="N31" s="74"/>
      <c r="O31" s="74"/>
      <c r="P31" s="74"/>
      <c r="Q31" s="74"/>
      <c r="R31" s="74"/>
      <c r="S31" s="74"/>
      <c r="T31" s="74"/>
      <c r="U31" s="74"/>
      <c r="V31" s="74"/>
      <c r="W31" s="74"/>
      <c r="X31" s="74"/>
      <c r="Y31" s="74"/>
    </row>
    <row r="32" spans="1:25" x14ac:dyDescent="0.25">
      <c r="A32" s="74"/>
      <c r="B32" s="74"/>
      <c r="C32" s="74"/>
      <c r="D32" s="74"/>
      <c r="E32" s="74"/>
      <c r="F32" s="74"/>
      <c r="G32" s="74"/>
      <c r="H32" s="74"/>
      <c r="I32" s="74"/>
      <c r="J32" s="74"/>
      <c r="K32" s="74"/>
      <c r="L32" s="74"/>
      <c r="M32" s="74"/>
      <c r="N32" s="74"/>
      <c r="O32" s="74"/>
      <c r="P32" s="74"/>
      <c r="Q32" s="74"/>
      <c r="R32" s="74"/>
      <c r="S32" s="74"/>
      <c r="T32" s="74"/>
      <c r="U32" s="74"/>
      <c r="V32" s="74"/>
      <c r="W32" s="74"/>
      <c r="X32" s="74"/>
      <c r="Y32" s="74"/>
    </row>
    <row r="33" spans="1:25" x14ac:dyDescent="0.25">
      <c r="A33" s="74"/>
      <c r="B33" s="74"/>
      <c r="C33" s="74"/>
      <c r="D33" s="74"/>
      <c r="E33" s="74"/>
      <c r="F33" s="74"/>
      <c r="G33" s="74"/>
      <c r="H33" s="74"/>
      <c r="I33" s="74"/>
      <c r="J33" s="74"/>
      <c r="K33" s="74"/>
      <c r="L33" s="74"/>
      <c r="M33" s="74"/>
      <c r="N33" s="74"/>
      <c r="O33" s="74"/>
      <c r="P33" s="74"/>
      <c r="Q33" s="74"/>
      <c r="R33" s="74"/>
      <c r="S33" s="74"/>
      <c r="T33" s="74"/>
      <c r="U33" s="74"/>
      <c r="V33" s="74"/>
      <c r="W33" s="74"/>
      <c r="X33" s="74"/>
      <c r="Y33" s="74"/>
    </row>
    <row r="34" spans="1:25" x14ac:dyDescent="0.25">
      <c r="A34" s="74"/>
      <c r="B34" s="74"/>
      <c r="C34" s="74"/>
      <c r="D34" s="74"/>
      <c r="E34" s="74"/>
      <c r="F34" s="74"/>
      <c r="G34" s="74"/>
      <c r="H34" s="74"/>
      <c r="I34" s="74"/>
      <c r="J34" s="74"/>
      <c r="K34" s="74"/>
      <c r="L34" s="74"/>
      <c r="M34" s="74"/>
      <c r="N34" s="74"/>
      <c r="O34" s="74"/>
      <c r="P34" s="74"/>
      <c r="Q34" s="74"/>
      <c r="R34" s="74"/>
      <c r="S34" s="74"/>
      <c r="T34" s="74"/>
      <c r="U34" s="74"/>
      <c r="V34" s="74"/>
      <c r="W34" s="74"/>
      <c r="X34" s="74"/>
      <c r="Y34" s="74"/>
    </row>
    <row r="35" spans="1:25" x14ac:dyDescent="0.25">
      <c r="A35" s="74"/>
      <c r="B35" s="74"/>
      <c r="C35" s="74"/>
      <c r="D35" s="74"/>
      <c r="E35" s="74"/>
      <c r="F35" s="74"/>
      <c r="G35" s="74"/>
      <c r="H35" s="74"/>
      <c r="I35" s="74"/>
      <c r="J35" s="74"/>
      <c r="K35" s="74"/>
      <c r="L35" s="74"/>
      <c r="M35" s="74"/>
      <c r="N35" s="74"/>
      <c r="O35" s="74"/>
      <c r="P35" s="74"/>
      <c r="Q35" s="74"/>
      <c r="R35" s="74"/>
      <c r="S35" s="74"/>
      <c r="T35" s="74"/>
      <c r="U35" s="74"/>
      <c r="V35" s="74"/>
      <c r="W35" s="74"/>
      <c r="X35" s="74"/>
      <c r="Y35" s="74"/>
    </row>
    <row r="36" spans="1:25" x14ac:dyDescent="0.25">
      <c r="A36" s="74"/>
      <c r="B36" s="74"/>
      <c r="C36" s="74"/>
      <c r="D36" s="74"/>
      <c r="E36" s="74"/>
      <c r="F36" s="74"/>
      <c r="G36" s="74"/>
      <c r="H36" s="74"/>
      <c r="I36" s="74"/>
      <c r="J36" s="74"/>
      <c r="K36" s="74"/>
      <c r="L36" s="74"/>
      <c r="M36" s="74"/>
      <c r="N36" s="74"/>
      <c r="O36" s="74"/>
      <c r="P36" s="74"/>
      <c r="Q36" s="74"/>
      <c r="R36" s="74"/>
      <c r="S36" s="74"/>
      <c r="T36" s="74"/>
      <c r="U36" s="74"/>
      <c r="V36" s="74"/>
      <c r="W36" s="74"/>
      <c r="X36" s="74"/>
      <c r="Y36" s="74"/>
    </row>
    <row r="37" spans="1:25" x14ac:dyDescent="0.25">
      <c r="A37" s="74"/>
      <c r="B37" s="74"/>
      <c r="C37" s="74"/>
      <c r="D37" s="74"/>
      <c r="E37" s="74"/>
      <c r="F37" s="74"/>
      <c r="G37" s="74"/>
      <c r="H37" s="74"/>
      <c r="I37" s="74"/>
      <c r="J37" s="74"/>
      <c r="K37" s="74"/>
      <c r="L37" s="74"/>
      <c r="M37" s="74"/>
      <c r="N37" s="74"/>
      <c r="O37" s="74"/>
      <c r="P37" s="74"/>
      <c r="Q37" s="74"/>
      <c r="R37" s="74"/>
      <c r="S37" s="74"/>
      <c r="T37" s="74"/>
      <c r="U37" s="74"/>
      <c r="V37" s="74"/>
      <c r="W37" s="74"/>
      <c r="X37" s="74"/>
      <c r="Y37" s="74"/>
    </row>
    <row r="38" spans="1:25" x14ac:dyDescent="0.25">
      <c r="A38" s="74"/>
      <c r="B38" s="74"/>
      <c r="C38" s="74"/>
      <c r="D38" s="74"/>
      <c r="E38" s="74"/>
      <c r="F38" s="74"/>
      <c r="G38" s="74"/>
      <c r="H38" s="74"/>
      <c r="I38" s="74"/>
      <c r="J38" s="74"/>
      <c r="K38" s="74"/>
      <c r="L38" s="74"/>
      <c r="M38" s="74"/>
      <c r="N38" s="74"/>
      <c r="O38" s="74"/>
      <c r="P38" s="74"/>
      <c r="Q38" s="74"/>
      <c r="R38" s="74"/>
      <c r="S38" s="74"/>
      <c r="T38" s="74"/>
      <c r="U38" s="74"/>
      <c r="V38" s="74"/>
      <c r="W38" s="74"/>
      <c r="X38" s="74"/>
      <c r="Y38" s="74"/>
    </row>
    <row r="39" spans="1:25" x14ac:dyDescent="0.25">
      <c r="A39" s="74"/>
      <c r="B39" s="74"/>
      <c r="C39" s="74"/>
      <c r="D39" s="74"/>
      <c r="E39" s="74"/>
      <c r="F39" s="74"/>
      <c r="G39" s="74"/>
      <c r="H39" s="74"/>
      <c r="I39" s="74"/>
      <c r="J39" s="74"/>
      <c r="K39" s="74"/>
      <c r="L39" s="74"/>
      <c r="M39" s="74"/>
      <c r="N39" s="74"/>
      <c r="O39" s="74"/>
      <c r="P39" s="74"/>
      <c r="Q39" s="74"/>
      <c r="R39" s="74"/>
      <c r="S39" s="74"/>
      <c r="T39" s="74"/>
      <c r="U39" s="74"/>
      <c r="V39" s="74"/>
      <c r="W39" s="74"/>
      <c r="X39" s="74"/>
      <c r="Y39" s="74"/>
    </row>
    <row r="40" spans="1:25" x14ac:dyDescent="0.25">
      <c r="A40" s="74"/>
      <c r="B40" s="74"/>
      <c r="C40" s="74"/>
      <c r="D40" s="74"/>
      <c r="E40" s="74"/>
      <c r="F40" s="74"/>
      <c r="G40" s="74"/>
      <c r="H40" s="74"/>
      <c r="I40" s="74"/>
      <c r="J40" s="74"/>
      <c r="K40" s="74"/>
      <c r="L40" s="74"/>
      <c r="M40" s="74"/>
      <c r="N40" s="74"/>
      <c r="O40" s="74"/>
      <c r="P40" s="74"/>
      <c r="Q40" s="74"/>
      <c r="R40" s="74"/>
      <c r="S40" s="74"/>
      <c r="T40" s="74"/>
      <c r="U40" s="74"/>
      <c r="V40" s="74"/>
      <c r="W40" s="74"/>
      <c r="X40" s="74"/>
      <c r="Y40" s="74"/>
    </row>
    <row r="41" spans="1:25" x14ac:dyDescent="0.25">
      <c r="A41" s="74"/>
      <c r="B41" s="74"/>
      <c r="C41" s="74"/>
      <c r="D41" s="74"/>
      <c r="E41" s="74"/>
      <c r="F41" s="74"/>
      <c r="G41" s="74"/>
      <c r="H41" s="74"/>
      <c r="I41" s="74"/>
      <c r="J41" s="74"/>
      <c r="K41" s="74"/>
      <c r="L41" s="74"/>
      <c r="M41" s="74"/>
      <c r="N41" s="74"/>
      <c r="O41" s="74"/>
      <c r="P41" s="74"/>
      <c r="Q41" s="74"/>
      <c r="R41" s="74"/>
      <c r="S41" s="74"/>
      <c r="T41" s="74"/>
      <c r="U41" s="74"/>
      <c r="V41" s="74"/>
      <c r="W41" s="74"/>
      <c r="X41" s="74"/>
      <c r="Y41" s="74"/>
    </row>
    <row r="42" spans="1:25" x14ac:dyDescent="0.25">
      <c r="A42" s="74"/>
      <c r="B42" s="74"/>
      <c r="C42" s="74"/>
      <c r="D42" s="74"/>
      <c r="E42" s="74"/>
      <c r="F42" s="74"/>
      <c r="G42" s="74"/>
      <c r="H42" s="74"/>
      <c r="I42" s="74"/>
      <c r="J42" s="74"/>
      <c r="K42" s="74"/>
      <c r="L42" s="74"/>
      <c r="M42" s="74"/>
      <c r="N42" s="74"/>
      <c r="O42" s="74"/>
      <c r="P42" s="74"/>
      <c r="Q42" s="74"/>
      <c r="R42" s="74"/>
      <c r="S42" s="74"/>
      <c r="T42" s="74"/>
      <c r="U42" s="74"/>
      <c r="V42" s="74"/>
      <c r="W42" s="74"/>
      <c r="X42" s="74"/>
      <c r="Y42" s="74"/>
    </row>
    <row r="43" spans="1:25" x14ac:dyDescent="0.25">
      <c r="A43" s="74"/>
      <c r="B43" s="74"/>
      <c r="C43" s="74"/>
      <c r="D43" s="74"/>
      <c r="E43" s="74"/>
      <c r="F43" s="74"/>
      <c r="G43" s="74"/>
      <c r="H43" s="74"/>
      <c r="I43" s="74"/>
      <c r="J43" s="74"/>
      <c r="K43" s="74"/>
      <c r="L43" s="74"/>
      <c r="M43" s="74"/>
      <c r="N43" s="74"/>
      <c r="O43" s="74"/>
      <c r="P43" s="74"/>
      <c r="Q43" s="74"/>
      <c r="R43" s="74"/>
      <c r="S43" s="74"/>
      <c r="T43" s="74"/>
      <c r="U43" s="74"/>
      <c r="V43" s="74"/>
      <c r="W43" s="74"/>
      <c r="X43" s="74"/>
      <c r="Y43" s="74"/>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Schedule</vt:lpstr>
      <vt:lpstr>Global Status</vt:lpstr>
      <vt:lpstr>Armour</vt:lpstr>
      <vt:lpstr>Body</vt:lpstr>
      <vt:lpstr>Environment</vt:lpstr>
      <vt:lpstr>Footstep</vt:lpstr>
      <vt:lpstr>Magic</vt:lpstr>
      <vt:lpstr>Music</vt:lpstr>
      <vt:lpstr>VO</vt:lpstr>
      <vt:lpstr>Vocal</vt:lpstr>
      <vt:lpstr>UI</vt:lpstr>
      <vt:lpstr>Weapons</vt:lpstr>
      <vt:lpstr>Variables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gamea</dc:creator>
  <cp:lastModifiedBy>gamea</cp:lastModifiedBy>
  <dcterms:created xsi:type="dcterms:W3CDTF">2018-09-02T22:31:05Z</dcterms:created>
  <dcterms:modified xsi:type="dcterms:W3CDTF">2019-08-28T11:39:55Z</dcterms:modified>
</cp:coreProperties>
</file>