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25"/>
  <workbookPr date1904="1" defaultThemeVersion="166925"/>
  <mc:AlternateContent xmlns:mc="http://schemas.openxmlformats.org/markup-compatibility/2006">
    <mc:Choice Requires="x15">
      <x15ac:absPath xmlns:x15ac="http://schemas.microsoft.com/office/spreadsheetml/2010/11/ac" url="G:\Game_Audio_Resource\Game_Projects\Cube\CUBE_Trackers\"/>
    </mc:Choice>
  </mc:AlternateContent>
  <xr:revisionPtr revIDLastSave="0" documentId="10_ncr:8100000_{914AFFA1-97DE-4A1B-824F-13ACBACAA636}" xr6:coauthVersionLast="34" xr6:coauthVersionMax="34" xr10:uidLastSave="{00000000-0000-0000-0000-000000000000}"/>
  <bookViews>
    <workbookView xWindow="0" yWindow="0" windowWidth="28860" windowHeight="10065" activeTab="2" xr2:uid="{00000000-000D-0000-FFFF-FFFF00000000}"/>
  </bookViews>
  <sheets>
    <sheet name="Overview" sheetId="3" r:id="rId1"/>
    <sheet name="Schedule" sheetId="4" r:id="rId2"/>
    <sheet name="Content" sheetId="1" r:id="rId3"/>
    <sheet name="Variables" sheetId="2" r:id="rId4"/>
  </sheets>
  <definedNames>
    <definedName name="_xlnm._FilterDatabase" localSheetId="2" hidden="1">Content!$A$4:$AE$487</definedName>
  </definedNames>
  <calcPr calcId="162913"/>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113" i="1" l="1"/>
  <c r="P113" i="1"/>
  <c r="X113" i="1" s="1"/>
  <c r="C14" i="4"/>
  <c r="Q215" i="1"/>
  <c r="P215" i="1"/>
  <c r="X215" i="1" s="1"/>
  <c r="Q206" i="1"/>
  <c r="P206" i="1"/>
  <c r="Q188" i="1"/>
  <c r="P188" i="1"/>
  <c r="Q197" i="1"/>
  <c r="P197" i="1"/>
  <c r="Q224" i="1"/>
  <c r="P224" i="1"/>
  <c r="X224" i="1" s="1"/>
  <c r="X188" i="1" l="1"/>
  <c r="X197" i="1"/>
  <c r="X206" i="1"/>
  <c r="D24" i="4"/>
  <c r="D23" i="4"/>
  <c r="Q385" i="1"/>
  <c r="P385" i="1"/>
  <c r="Q384" i="1"/>
  <c r="P384" i="1"/>
  <c r="Q383" i="1"/>
  <c r="P383" i="1"/>
  <c r="Q387" i="1"/>
  <c r="P387" i="1"/>
  <c r="Q282" i="1"/>
  <c r="P282" i="1"/>
  <c r="X282" i="1" s="1"/>
  <c r="Q110" i="1"/>
  <c r="P110" i="1"/>
  <c r="Q111" i="1"/>
  <c r="P111" i="1"/>
  <c r="Q112" i="1"/>
  <c r="P112" i="1"/>
  <c r="Q58" i="1"/>
  <c r="P58" i="1"/>
  <c r="Q59" i="1"/>
  <c r="P59" i="1"/>
  <c r="Q48" i="1"/>
  <c r="P48" i="1"/>
  <c r="Q52" i="1"/>
  <c r="P52" i="1"/>
  <c r="X52" i="1" l="1"/>
  <c r="X112" i="1"/>
  <c r="X387" i="1"/>
  <c r="X59" i="1"/>
  <c r="X110" i="1"/>
  <c r="X383" i="1"/>
  <c r="X385" i="1"/>
  <c r="E24" i="4" s="1"/>
  <c r="X384" i="1"/>
  <c r="E23" i="4" s="1"/>
  <c r="F23" i="4"/>
  <c r="F24" i="4"/>
  <c r="X48" i="1"/>
  <c r="X111" i="1"/>
  <c r="X58" i="1"/>
  <c r="I6" i="4"/>
  <c r="J6" i="4"/>
  <c r="L6" i="4" s="1"/>
  <c r="I7" i="4"/>
  <c r="J7" i="4"/>
  <c r="I8" i="4"/>
  <c r="J8" i="4"/>
  <c r="L8" i="4" s="1"/>
  <c r="I9" i="4"/>
  <c r="J9" i="4"/>
  <c r="I10" i="4"/>
  <c r="J10" i="4"/>
  <c r="I11" i="4"/>
  <c r="J11" i="4"/>
  <c r="L11" i="4" s="1"/>
  <c r="O6" i="4"/>
  <c r="P6" i="4"/>
  <c r="O7" i="4"/>
  <c r="P7" i="4"/>
  <c r="R7" i="4" s="1"/>
  <c r="O8" i="4"/>
  <c r="P8" i="4"/>
  <c r="O9" i="4"/>
  <c r="P9" i="4"/>
  <c r="O10" i="4"/>
  <c r="P10" i="4"/>
  <c r="R10" i="4" s="1"/>
  <c r="O11" i="4"/>
  <c r="P11" i="4"/>
  <c r="U6" i="4"/>
  <c r="V6" i="4"/>
  <c r="U7" i="4"/>
  <c r="V7" i="4"/>
  <c r="U8" i="4"/>
  <c r="V8" i="4"/>
  <c r="U9" i="4"/>
  <c r="V9" i="4"/>
  <c r="U10" i="4"/>
  <c r="V10" i="4"/>
  <c r="U11" i="4"/>
  <c r="V11" i="4"/>
  <c r="T4" i="4"/>
  <c r="N4" i="4"/>
  <c r="H4" i="4"/>
  <c r="R11" i="4" l="1"/>
  <c r="X8" i="4"/>
  <c r="X6" i="4"/>
  <c r="X9" i="4"/>
  <c r="L9" i="4"/>
  <c r="X11" i="4"/>
  <c r="X7" i="4"/>
  <c r="R6" i="4"/>
  <c r="X10" i="4"/>
  <c r="R9" i="4"/>
  <c r="L7" i="4"/>
  <c r="R8" i="4"/>
  <c r="L10" i="4"/>
  <c r="J16" i="3"/>
  <c r="Q5" i="1" l="1"/>
  <c r="P5" i="1"/>
  <c r="C13" i="4"/>
  <c r="C12" i="4"/>
  <c r="C11" i="4"/>
  <c r="C10" i="4"/>
  <c r="C9" i="4"/>
  <c r="C7" i="4"/>
  <c r="C6" i="4"/>
  <c r="X5" i="1" l="1"/>
  <c r="P351" i="1"/>
  <c r="X351" i="1" s="1"/>
  <c r="Q352" i="1"/>
  <c r="P352" i="1"/>
  <c r="X352" i="1" l="1"/>
  <c r="Q295" i="1"/>
  <c r="P295" i="1"/>
  <c r="Q316" i="1"/>
  <c r="P316" i="1"/>
  <c r="X295" i="1" l="1"/>
  <c r="X316" i="1"/>
  <c r="P270" i="1"/>
  <c r="X270" i="1" s="1"/>
  <c r="P269" i="1"/>
  <c r="X269" i="1" s="1"/>
  <c r="Q329" i="1" l="1"/>
  <c r="Q327" i="1" l="1"/>
  <c r="P327" i="1"/>
  <c r="X327" i="1" l="1"/>
  <c r="G6" i="3"/>
  <c r="Q312" i="1" l="1"/>
  <c r="P312" i="1"/>
  <c r="Q311" i="1"/>
  <c r="P311" i="1"/>
  <c r="X311" i="1" l="1"/>
  <c r="X312" i="1"/>
  <c r="Q314" i="1"/>
  <c r="P314" i="1"/>
  <c r="X314" i="1" l="1"/>
  <c r="Q339" i="1"/>
  <c r="P339" i="1"/>
  <c r="X339" i="1" l="1"/>
  <c r="Q293" i="1"/>
  <c r="P293" i="1"/>
  <c r="Q292" i="1"/>
  <c r="P292" i="1"/>
  <c r="Q290" i="1"/>
  <c r="P290" i="1"/>
  <c r="Q288" i="1"/>
  <c r="P288" i="1"/>
  <c r="X292" i="1" l="1"/>
  <c r="X290" i="1"/>
  <c r="X288" i="1"/>
  <c r="X293" i="1"/>
  <c r="Q276" i="1"/>
  <c r="Q319" i="1" l="1"/>
  <c r="P319" i="1"/>
  <c r="Q318" i="1"/>
  <c r="P318" i="1"/>
  <c r="X319" i="1" l="1"/>
  <c r="X318" i="1"/>
  <c r="Q303" i="1"/>
  <c r="P303" i="1"/>
  <c r="X303" i="1" l="1"/>
  <c r="Q277" i="1"/>
  <c r="P277" i="1"/>
  <c r="X277" i="1" l="1"/>
  <c r="Q298" i="1"/>
  <c r="P298" i="1"/>
  <c r="J8" i="3"/>
  <c r="J14" i="3"/>
  <c r="J12" i="3"/>
  <c r="J10" i="3"/>
  <c r="X298" i="1" l="1"/>
  <c r="Q378" i="1"/>
  <c r="P378" i="1"/>
  <c r="Q338" i="1"/>
  <c r="P338" i="1"/>
  <c r="Q310" i="1"/>
  <c r="P310" i="1"/>
  <c r="P309" i="1"/>
  <c r="Q309" i="1"/>
  <c r="Q317" i="1"/>
  <c r="P317" i="1"/>
  <c r="P297" i="1"/>
  <c r="Q297" i="1"/>
  <c r="Q315" i="1"/>
  <c r="P315" i="1"/>
  <c r="Q306" i="1"/>
  <c r="P306" i="1"/>
  <c r="Q305" i="1"/>
  <c r="P305" i="1"/>
  <c r="X378" i="1" l="1"/>
  <c r="X338" i="1"/>
  <c r="X315" i="1"/>
  <c r="X309" i="1"/>
  <c r="X310" i="1"/>
  <c r="X317" i="1"/>
  <c r="X297" i="1"/>
  <c r="X306" i="1"/>
  <c r="X305" i="1"/>
  <c r="Q313" i="1"/>
  <c r="P313" i="1"/>
  <c r="Q308" i="1"/>
  <c r="P308" i="1"/>
  <c r="Q301" i="1"/>
  <c r="P301" i="1"/>
  <c r="X313" i="1" l="1"/>
  <c r="X308" i="1"/>
  <c r="X301" i="1"/>
  <c r="Q300" i="1"/>
  <c r="P300" i="1"/>
  <c r="Q337" i="1"/>
  <c r="P337" i="1"/>
  <c r="Q340" i="1"/>
  <c r="P340" i="1"/>
  <c r="Q341" i="1"/>
  <c r="P341" i="1"/>
  <c r="Q342" i="1"/>
  <c r="P342" i="1"/>
  <c r="Q324" i="1"/>
  <c r="P324" i="1"/>
  <c r="Q336" i="1"/>
  <c r="P336" i="1"/>
  <c r="P329" i="1"/>
  <c r="Q331" i="1"/>
  <c r="P331" i="1"/>
  <c r="Q330" i="1"/>
  <c r="P330" i="1"/>
  <c r="Q323" i="1"/>
  <c r="P323" i="1"/>
  <c r="X324" i="1" l="1"/>
  <c r="X340" i="1"/>
  <c r="X323" i="1"/>
  <c r="X300" i="1"/>
  <c r="X337" i="1"/>
  <c r="X331" i="1"/>
  <c r="X330" i="1"/>
  <c r="X341" i="1"/>
  <c r="X342" i="1"/>
  <c r="X329" i="1"/>
  <c r="X336" i="1"/>
  <c r="Q286" i="1"/>
  <c r="Q273" i="1"/>
  <c r="P273" i="1"/>
  <c r="X273" i="1" l="1"/>
  <c r="Q360" i="1"/>
  <c r="P360" i="1"/>
  <c r="Q31" i="1"/>
  <c r="P31" i="1"/>
  <c r="Q184" i="1"/>
  <c r="P184" i="1"/>
  <c r="Q183" i="1"/>
  <c r="P183" i="1"/>
  <c r="Q182" i="1"/>
  <c r="P182" i="1"/>
  <c r="Q181" i="1"/>
  <c r="P181" i="1"/>
  <c r="Q180" i="1"/>
  <c r="P180" i="1"/>
  <c r="Q179" i="1"/>
  <c r="P179" i="1"/>
  <c r="Q178" i="1"/>
  <c r="P178" i="1"/>
  <c r="Q177" i="1"/>
  <c r="P177" i="1"/>
  <c r="Q176" i="1"/>
  <c r="P176" i="1"/>
  <c r="Q175" i="1"/>
  <c r="P175" i="1"/>
  <c r="Q101" i="1"/>
  <c r="P101" i="1"/>
  <c r="Q100" i="1"/>
  <c r="P100" i="1"/>
  <c r="Q99" i="1"/>
  <c r="P99" i="1"/>
  <c r="Q98" i="1"/>
  <c r="P98" i="1"/>
  <c r="Q97" i="1"/>
  <c r="P97" i="1"/>
  <c r="Q96" i="1"/>
  <c r="P96" i="1"/>
  <c r="Q95" i="1"/>
  <c r="P95" i="1"/>
  <c r="Q94" i="1"/>
  <c r="P94" i="1"/>
  <c r="Q93" i="1"/>
  <c r="P93" i="1"/>
  <c r="Q92" i="1"/>
  <c r="P92" i="1"/>
  <c r="X360" i="1" l="1"/>
  <c r="X181" i="1"/>
  <c r="X94" i="1"/>
  <c r="X31" i="1"/>
  <c r="X182" i="1"/>
  <c r="X179" i="1"/>
  <c r="X178" i="1"/>
  <c r="X175" i="1"/>
  <c r="X183" i="1"/>
  <c r="X176" i="1"/>
  <c r="X180" i="1"/>
  <c r="X184" i="1"/>
  <c r="X177" i="1"/>
  <c r="X98" i="1"/>
  <c r="X99" i="1"/>
  <c r="X96" i="1"/>
  <c r="X93" i="1"/>
  <c r="X97" i="1"/>
  <c r="X101" i="1"/>
  <c r="X100" i="1"/>
  <c r="X95" i="1"/>
  <c r="X92" i="1"/>
  <c r="Q163" i="1"/>
  <c r="P333" i="1"/>
  <c r="Q32" i="1" l="1"/>
  <c r="P32" i="1"/>
  <c r="X32" i="1" l="1"/>
  <c r="Q228" i="1"/>
  <c r="P228" i="1"/>
  <c r="Q227" i="1"/>
  <c r="P227" i="1"/>
  <c r="Q226" i="1"/>
  <c r="P226" i="1"/>
  <c r="Q225" i="1"/>
  <c r="P225" i="1"/>
  <c r="Q223" i="1"/>
  <c r="P223" i="1"/>
  <c r="Q222" i="1"/>
  <c r="P222" i="1"/>
  <c r="Q221" i="1"/>
  <c r="P221" i="1"/>
  <c r="Q220" i="1"/>
  <c r="P220" i="1"/>
  <c r="Q219" i="1"/>
  <c r="P219" i="1"/>
  <c r="Q218" i="1"/>
  <c r="P218" i="1"/>
  <c r="Q217" i="1"/>
  <c r="P217" i="1"/>
  <c r="Q216" i="1"/>
  <c r="P216" i="1"/>
  <c r="Q214" i="1"/>
  <c r="P214" i="1"/>
  <c r="Q213" i="1"/>
  <c r="P213" i="1"/>
  <c r="Q212" i="1"/>
  <c r="P212" i="1"/>
  <c r="X214" i="1" l="1"/>
  <c r="X228" i="1"/>
  <c r="X226" i="1"/>
  <c r="X221" i="1"/>
  <c r="X223" i="1"/>
  <c r="X217" i="1"/>
  <c r="X222" i="1"/>
  <c r="X227" i="1"/>
  <c r="X220" i="1"/>
  <c r="X225" i="1"/>
  <c r="X218" i="1"/>
  <c r="X213" i="1"/>
  <c r="X219" i="1"/>
  <c r="X212" i="1"/>
  <c r="X216" i="1"/>
  <c r="Q56" i="1"/>
  <c r="P56" i="1"/>
  <c r="P57" i="1"/>
  <c r="Q57" i="1"/>
  <c r="X57" i="1" l="1"/>
  <c r="X56" i="1"/>
  <c r="Q332" i="1"/>
  <c r="P332" i="1"/>
  <c r="X332" i="1" l="1"/>
  <c r="Q174" i="1"/>
  <c r="P174" i="1"/>
  <c r="Q173" i="1"/>
  <c r="P173" i="1"/>
  <c r="Q164" i="1"/>
  <c r="P164" i="1"/>
  <c r="Q160" i="1"/>
  <c r="P160" i="1"/>
  <c r="Q159" i="1"/>
  <c r="P159" i="1"/>
  <c r="Q150" i="1"/>
  <c r="P150" i="1"/>
  <c r="Q149" i="1"/>
  <c r="P149" i="1"/>
  <c r="Q140" i="1"/>
  <c r="P140" i="1"/>
  <c r="Q139" i="1"/>
  <c r="P139" i="1"/>
  <c r="Q129" i="1"/>
  <c r="P129" i="1"/>
  <c r="Q128" i="1"/>
  <c r="P128" i="1"/>
  <c r="Q121" i="1"/>
  <c r="P121" i="1"/>
  <c r="Q120" i="1"/>
  <c r="P120" i="1"/>
  <c r="Q91" i="1"/>
  <c r="P91" i="1"/>
  <c r="Q90" i="1"/>
  <c r="P90" i="1"/>
  <c r="Q81" i="1"/>
  <c r="P81" i="1"/>
  <c r="Q80" i="1"/>
  <c r="P80" i="1"/>
  <c r="Q70" i="1"/>
  <c r="P70" i="1"/>
  <c r="Q69" i="1"/>
  <c r="P69" i="1"/>
  <c r="Q44" i="1"/>
  <c r="P44" i="1"/>
  <c r="Q43" i="1"/>
  <c r="P43" i="1"/>
  <c r="Q29" i="1"/>
  <c r="P29" i="1"/>
  <c r="Q28" i="1"/>
  <c r="P28" i="1"/>
  <c r="X159" i="1" l="1"/>
  <c r="X164" i="1"/>
  <c r="X160" i="1"/>
  <c r="X174" i="1"/>
  <c r="X173" i="1"/>
  <c r="X139" i="1"/>
  <c r="X140" i="1"/>
  <c r="X149" i="1"/>
  <c r="X150" i="1"/>
  <c r="X129" i="1"/>
  <c r="X80" i="1"/>
  <c r="X128" i="1"/>
  <c r="X121" i="1"/>
  <c r="X69" i="1"/>
  <c r="X90" i="1"/>
  <c r="X120" i="1"/>
  <c r="X81" i="1"/>
  <c r="X91" i="1"/>
  <c r="X29" i="1"/>
  <c r="X70" i="1"/>
  <c r="X44" i="1"/>
  <c r="X43" i="1"/>
  <c r="X28" i="1"/>
  <c r="Q335" i="1"/>
  <c r="P335" i="1"/>
  <c r="X335" i="1" l="1"/>
  <c r="Q67" i="1"/>
  <c r="Q328" i="1"/>
  <c r="P328" i="1"/>
  <c r="Q347" i="1"/>
  <c r="P347" i="1"/>
  <c r="Q346" i="1"/>
  <c r="P346" i="1"/>
  <c r="Q345" i="1"/>
  <c r="P345" i="1"/>
  <c r="Q344" i="1"/>
  <c r="P344" i="1"/>
  <c r="P349" i="1"/>
  <c r="Q349" i="1"/>
  <c r="P361" i="1"/>
  <c r="Q361" i="1"/>
  <c r="P362" i="1"/>
  <c r="Q362" i="1"/>
  <c r="P363" i="1"/>
  <c r="Q363" i="1"/>
  <c r="Q334" i="1"/>
  <c r="P334" i="1"/>
  <c r="Q333" i="1"/>
  <c r="Q359" i="1"/>
  <c r="P359" i="1"/>
  <c r="Q326" i="1"/>
  <c r="P326" i="1"/>
  <c r="Q325" i="1"/>
  <c r="P325" i="1"/>
  <c r="Q296" i="1"/>
  <c r="P296" i="1"/>
  <c r="Q302" i="1"/>
  <c r="P302" i="1"/>
  <c r="Q322" i="1"/>
  <c r="P322" i="1"/>
  <c r="Q321" i="1"/>
  <c r="P321" i="1"/>
  <c r="Q320" i="1"/>
  <c r="P320" i="1"/>
  <c r="Q304" i="1"/>
  <c r="P304" i="1"/>
  <c r="Q234" i="1"/>
  <c r="P234" i="1"/>
  <c r="Q291" i="1"/>
  <c r="P291" i="1"/>
  <c r="Q289" i="1"/>
  <c r="P289" i="1"/>
  <c r="Q266" i="1"/>
  <c r="P266" i="1"/>
  <c r="Q265" i="1"/>
  <c r="P265" i="1"/>
  <c r="Q264" i="1"/>
  <c r="P264" i="1"/>
  <c r="X328" i="1" l="1"/>
  <c r="X291" i="1"/>
  <c r="X320" i="1"/>
  <c r="X333" i="1"/>
  <c r="X346" i="1"/>
  <c r="X321" i="1"/>
  <c r="X334" i="1"/>
  <c r="X347" i="1"/>
  <c r="X322" i="1"/>
  <c r="X289" i="1"/>
  <c r="X304" i="1"/>
  <c r="X302" i="1"/>
  <c r="X362" i="1"/>
  <c r="X349" i="1"/>
  <c r="X264" i="1"/>
  <c r="X234" i="1"/>
  <c r="X325" i="1"/>
  <c r="X363" i="1"/>
  <c r="X344" i="1"/>
  <c r="X361" i="1"/>
  <c r="X345" i="1"/>
  <c r="X326" i="1"/>
  <c r="X296" i="1"/>
  <c r="X359" i="1"/>
  <c r="X266" i="1"/>
  <c r="X265" i="1"/>
  <c r="Q233" i="1"/>
  <c r="P233" i="1"/>
  <c r="Q232" i="1"/>
  <c r="P232" i="1"/>
  <c r="Q231" i="1"/>
  <c r="P231" i="1"/>
  <c r="Q138" i="1"/>
  <c r="P138" i="1"/>
  <c r="Q137" i="1"/>
  <c r="P137" i="1"/>
  <c r="Q136" i="1"/>
  <c r="P136" i="1"/>
  <c r="Q135" i="1"/>
  <c r="P135" i="1"/>
  <c r="Q134" i="1"/>
  <c r="P134" i="1"/>
  <c r="Q133" i="1"/>
  <c r="P133" i="1"/>
  <c r="Q132" i="1"/>
  <c r="P132" i="1"/>
  <c r="Q131" i="1"/>
  <c r="P131" i="1"/>
  <c r="Q127" i="1"/>
  <c r="P127" i="1"/>
  <c r="Q126" i="1"/>
  <c r="P126" i="1"/>
  <c r="Q125" i="1"/>
  <c r="P125" i="1"/>
  <c r="Q124" i="1"/>
  <c r="P124" i="1"/>
  <c r="Q123" i="1"/>
  <c r="P123" i="1"/>
  <c r="Q122" i="1"/>
  <c r="P122" i="1"/>
  <c r="Q87" i="1"/>
  <c r="Q71" i="1"/>
  <c r="Q42" i="1"/>
  <c r="P42" i="1"/>
  <c r="Q41" i="1"/>
  <c r="P41" i="1"/>
  <c r="Q40" i="1"/>
  <c r="P40" i="1"/>
  <c r="Q20" i="1"/>
  <c r="P20" i="1"/>
  <c r="Q19" i="1"/>
  <c r="P19" i="1"/>
  <c r="Q18" i="1"/>
  <c r="P18" i="1"/>
  <c r="Q12" i="1"/>
  <c r="P12" i="1"/>
  <c r="Q14" i="1"/>
  <c r="P14" i="1"/>
  <c r="X126" i="1" l="1"/>
  <c r="X231" i="1"/>
  <c r="X232" i="1"/>
  <c r="X233" i="1"/>
  <c r="X135" i="1"/>
  <c r="X134" i="1"/>
  <c r="X138" i="1"/>
  <c r="X124" i="1"/>
  <c r="X131" i="1"/>
  <c r="X122" i="1"/>
  <c r="X133" i="1"/>
  <c r="X137" i="1"/>
  <c r="X14" i="1"/>
  <c r="X132" i="1"/>
  <c r="X136" i="1"/>
  <c r="X41" i="1"/>
  <c r="X127" i="1"/>
  <c r="X40" i="1"/>
  <c r="X125" i="1"/>
  <c r="X42" i="1"/>
  <c r="X123" i="1"/>
  <c r="X20" i="1"/>
  <c r="X19" i="1"/>
  <c r="X18" i="1"/>
  <c r="X12" i="1"/>
  <c r="P66" i="1"/>
  <c r="X66" i="1" l="1"/>
  <c r="Q151" i="1"/>
  <c r="Q152" i="1"/>
  <c r="Q153" i="1"/>
  <c r="Q154" i="1"/>
  <c r="Q155" i="1"/>
  <c r="Q156" i="1"/>
  <c r="Q157" i="1"/>
  <c r="Q60" i="1"/>
  <c r="Q169" i="1" l="1"/>
  <c r="P169" i="1"/>
  <c r="P155" i="1"/>
  <c r="Q145" i="1"/>
  <c r="P145" i="1"/>
  <c r="Q118" i="1"/>
  <c r="P118" i="1"/>
  <c r="Q86" i="1"/>
  <c r="P86" i="1"/>
  <c r="Q76" i="1"/>
  <c r="P76" i="1"/>
  <c r="Q64" i="1"/>
  <c r="P64" i="1"/>
  <c r="X64" i="1" l="1"/>
  <c r="X155" i="1"/>
  <c r="X169" i="1"/>
  <c r="X76" i="1"/>
  <c r="X86" i="1"/>
  <c r="X145" i="1"/>
  <c r="X118" i="1"/>
  <c r="R486" i="1" l="1"/>
  <c r="R487" i="1" s="1"/>
  <c r="T486" i="1"/>
  <c r="T487" i="1" s="1"/>
  <c r="U486" i="1"/>
  <c r="U487" i="1" s="1"/>
  <c r="W486" i="1"/>
  <c r="W487" i="1" s="1"/>
  <c r="Q485" i="1"/>
  <c r="Q484" i="1"/>
  <c r="Q483" i="1"/>
  <c r="Q482" i="1"/>
  <c r="Q481" i="1"/>
  <c r="Q480" i="1"/>
  <c r="Q479" i="1"/>
  <c r="Q478" i="1"/>
  <c r="Q477" i="1"/>
  <c r="Q476" i="1"/>
  <c r="Q475" i="1"/>
  <c r="Q474" i="1"/>
  <c r="Q473" i="1"/>
  <c r="Q472" i="1"/>
  <c r="Q471" i="1"/>
  <c r="Q470" i="1"/>
  <c r="Q469" i="1"/>
  <c r="Q468" i="1"/>
  <c r="Q467" i="1"/>
  <c r="Q466" i="1"/>
  <c r="Q465" i="1"/>
  <c r="Q464" i="1"/>
  <c r="Q463" i="1"/>
  <c r="Q462" i="1"/>
  <c r="Q461" i="1"/>
  <c r="Q460" i="1"/>
  <c r="Q459" i="1"/>
  <c r="Q458" i="1"/>
  <c r="Q457" i="1"/>
  <c r="Q456" i="1"/>
  <c r="Q455" i="1"/>
  <c r="Q454" i="1"/>
  <c r="Q453" i="1"/>
  <c r="Q452" i="1"/>
  <c r="Q451" i="1"/>
  <c r="Q450" i="1"/>
  <c r="Q449" i="1"/>
  <c r="Q448" i="1"/>
  <c r="Q447" i="1"/>
  <c r="Q446" i="1"/>
  <c r="Q445" i="1"/>
  <c r="Q444" i="1"/>
  <c r="Q443" i="1"/>
  <c r="Q442" i="1"/>
  <c r="Q441" i="1"/>
  <c r="Q440" i="1"/>
  <c r="Q439" i="1"/>
  <c r="Q438" i="1"/>
  <c r="Q437" i="1"/>
  <c r="Q436" i="1"/>
  <c r="Q435" i="1"/>
  <c r="Q434" i="1"/>
  <c r="Q433" i="1"/>
  <c r="Q432" i="1"/>
  <c r="Q431" i="1"/>
  <c r="Q430" i="1"/>
  <c r="Q429" i="1"/>
  <c r="Q428" i="1"/>
  <c r="Q427" i="1"/>
  <c r="Q426" i="1"/>
  <c r="Q425" i="1"/>
  <c r="Q424" i="1"/>
  <c r="Q423" i="1"/>
  <c r="Q422" i="1"/>
  <c r="Q421" i="1"/>
  <c r="Q420" i="1"/>
  <c r="Q419" i="1"/>
  <c r="Q418" i="1"/>
  <c r="Q417" i="1"/>
  <c r="Q416" i="1"/>
  <c r="Q415" i="1"/>
  <c r="Q414" i="1"/>
  <c r="Q413" i="1"/>
  <c r="Q412" i="1"/>
  <c r="Q411" i="1"/>
  <c r="Q410" i="1"/>
  <c r="Q409" i="1"/>
  <c r="Q408" i="1"/>
  <c r="Q407" i="1"/>
  <c r="Q406" i="1"/>
  <c r="Q405" i="1"/>
  <c r="Q404" i="1"/>
  <c r="Q403" i="1"/>
  <c r="Q402" i="1"/>
  <c r="Q401" i="1"/>
  <c r="Q400" i="1"/>
  <c r="Q399" i="1"/>
  <c r="Q398" i="1"/>
  <c r="Q397" i="1"/>
  <c r="Q396" i="1"/>
  <c r="Q395" i="1"/>
  <c r="Q394" i="1"/>
  <c r="Q393" i="1"/>
  <c r="Q392" i="1"/>
  <c r="Q391" i="1"/>
  <c r="Q390" i="1"/>
  <c r="Q389" i="1"/>
  <c r="Q388" i="1"/>
  <c r="Q386" i="1"/>
  <c r="F30" i="3" s="1"/>
  <c r="Q382" i="1"/>
  <c r="Q350" i="1"/>
  <c r="Q377" i="1"/>
  <c r="Q348" i="1"/>
  <c r="Q376" i="1"/>
  <c r="Q375" i="1"/>
  <c r="Q374" i="1"/>
  <c r="Q373" i="1"/>
  <c r="Q372" i="1"/>
  <c r="Q371" i="1"/>
  <c r="Q370" i="1"/>
  <c r="Q369" i="1"/>
  <c r="Q368" i="1"/>
  <c r="Q367" i="1"/>
  <c r="Q366" i="1"/>
  <c r="Q365" i="1"/>
  <c r="Q364" i="1"/>
  <c r="Q343" i="1"/>
  <c r="F32" i="3" s="1"/>
  <c r="Q381" i="1"/>
  <c r="Q380" i="1"/>
  <c r="Q379" i="1"/>
  <c r="Q299" i="1"/>
  <c r="Q307" i="1"/>
  <c r="Q294" i="1"/>
  <c r="Q287" i="1"/>
  <c r="Q358" i="1"/>
  <c r="Q357" i="1"/>
  <c r="Q356" i="1"/>
  <c r="Q355" i="1"/>
  <c r="Q285" i="1"/>
  <c r="Q354" i="1"/>
  <c r="Q284" i="1"/>
  <c r="Q283" i="1"/>
  <c r="Q281" i="1"/>
  <c r="Q280" i="1"/>
  <c r="Q279" i="1"/>
  <c r="Q278" i="1"/>
  <c r="Q275" i="1"/>
  <c r="Q274" i="1"/>
  <c r="Q272" i="1"/>
  <c r="Q271" i="1"/>
  <c r="Q268" i="1"/>
  <c r="Q267" i="1"/>
  <c r="Q263" i="1"/>
  <c r="Q262" i="1"/>
  <c r="Q261" i="1"/>
  <c r="Q260" i="1"/>
  <c r="Q259" i="1"/>
  <c r="Q258" i="1"/>
  <c r="Q257" i="1"/>
  <c r="Q256" i="1"/>
  <c r="Q255" i="1"/>
  <c r="Q254" i="1"/>
  <c r="Q253" i="1"/>
  <c r="Q252" i="1"/>
  <c r="Q251" i="1"/>
  <c r="Q250" i="1"/>
  <c r="Q249" i="1"/>
  <c r="Q248" i="1"/>
  <c r="Q247" i="1"/>
  <c r="Q246" i="1"/>
  <c r="Q245" i="1"/>
  <c r="Q244" i="1"/>
  <c r="Q243" i="1"/>
  <c r="Q242" i="1"/>
  <c r="Q241" i="1"/>
  <c r="Q240" i="1"/>
  <c r="Q239" i="1"/>
  <c r="Q238" i="1"/>
  <c r="Q237" i="1"/>
  <c r="Q236" i="1"/>
  <c r="Q235" i="1"/>
  <c r="Q230" i="1"/>
  <c r="Q229" i="1"/>
  <c r="Q211" i="1"/>
  <c r="Q210" i="1"/>
  <c r="Q209" i="1"/>
  <c r="Q208" i="1"/>
  <c r="Q207" i="1"/>
  <c r="Q205" i="1"/>
  <c r="Q204" i="1"/>
  <c r="Q203" i="1"/>
  <c r="Q202" i="1"/>
  <c r="Q201" i="1"/>
  <c r="Q200" i="1"/>
  <c r="Q199" i="1"/>
  <c r="Q198" i="1"/>
  <c r="Q196" i="1"/>
  <c r="Q195" i="1"/>
  <c r="Q194" i="1"/>
  <c r="Q193" i="1"/>
  <c r="Q192" i="1"/>
  <c r="Q191" i="1"/>
  <c r="Q190" i="1"/>
  <c r="Q189" i="1"/>
  <c r="Q187" i="1"/>
  <c r="Q186" i="1"/>
  <c r="Q185" i="1"/>
  <c r="Q172" i="1"/>
  <c r="Q171" i="1"/>
  <c r="Q170" i="1"/>
  <c r="Q168" i="1"/>
  <c r="Q167" i="1"/>
  <c r="Q166" i="1"/>
  <c r="Q165" i="1"/>
  <c r="Q162" i="1"/>
  <c r="Q161" i="1"/>
  <c r="Q158" i="1"/>
  <c r="Q148" i="1"/>
  <c r="Q147" i="1"/>
  <c r="Q146" i="1"/>
  <c r="Q144" i="1"/>
  <c r="Q143" i="1"/>
  <c r="Q142" i="1"/>
  <c r="Q141" i="1"/>
  <c r="Q130" i="1"/>
  <c r="Q119" i="1"/>
  <c r="Q117" i="1"/>
  <c r="Q116" i="1"/>
  <c r="Q115" i="1"/>
  <c r="Q114" i="1"/>
  <c r="Q109" i="1"/>
  <c r="Q108" i="1"/>
  <c r="Q107" i="1"/>
  <c r="Q106" i="1"/>
  <c r="Q105" i="1"/>
  <c r="Q104" i="1"/>
  <c r="Q103" i="1"/>
  <c r="Q102" i="1"/>
  <c r="Q89" i="1"/>
  <c r="Q88" i="1"/>
  <c r="Q85" i="1"/>
  <c r="Q84" i="1"/>
  <c r="Q83" i="1"/>
  <c r="Q82" i="1"/>
  <c r="Q79" i="1"/>
  <c r="Q78" i="1"/>
  <c r="Q77" i="1"/>
  <c r="Q75" i="1"/>
  <c r="Q74" i="1"/>
  <c r="Q73" i="1"/>
  <c r="Q72" i="1"/>
  <c r="Q68" i="1"/>
  <c r="Q65" i="1"/>
  <c r="Q63" i="1"/>
  <c r="Q62" i="1"/>
  <c r="Q61" i="1"/>
  <c r="Q55" i="1"/>
  <c r="Q54" i="1"/>
  <c r="Q53" i="1"/>
  <c r="Q51" i="1"/>
  <c r="Q50" i="1"/>
  <c r="Q47" i="1"/>
  <c r="Q46" i="1"/>
  <c r="Q45" i="1"/>
  <c r="Q39" i="1"/>
  <c r="Q38" i="1"/>
  <c r="Q37" i="1"/>
  <c r="Q36" i="1"/>
  <c r="Q35" i="1"/>
  <c r="Q34" i="1"/>
  <c r="Q33" i="1"/>
  <c r="Q21" i="1"/>
  <c r="Q30" i="1"/>
  <c r="Q27" i="1"/>
  <c r="Q26" i="1"/>
  <c r="Q24" i="1"/>
  <c r="Q23" i="1"/>
  <c r="Q22" i="1"/>
  <c r="Q17" i="1"/>
  <c r="Q16" i="1"/>
  <c r="Q15" i="1"/>
  <c r="Q8" i="1"/>
  <c r="Q7" i="1"/>
  <c r="Q6" i="1"/>
  <c r="Q11" i="1"/>
  <c r="Q10" i="1"/>
  <c r="Q9" i="1"/>
  <c r="Q13" i="1"/>
  <c r="F34" i="3" l="1"/>
  <c r="F14" i="3"/>
  <c r="P114" i="1"/>
  <c r="X114" i="1" s="1"/>
  <c r="P163" i="1"/>
  <c r="X163" i="1" s="1"/>
  <c r="P141" i="1"/>
  <c r="X141" i="1" s="1"/>
  <c r="P147" i="1"/>
  <c r="X147" i="1" s="1"/>
  <c r="P151" i="1"/>
  <c r="X151" i="1" s="1"/>
  <c r="P161" i="1"/>
  <c r="X161" i="1" s="1"/>
  <c r="P165" i="1"/>
  <c r="X165" i="1" s="1"/>
  <c r="P162" i="1"/>
  <c r="X162" i="1" s="1"/>
  <c r="P357" i="1"/>
  <c r="X357" i="1" s="1"/>
  <c r="P280" i="1"/>
  <c r="X280" i="1" s="1"/>
  <c r="P278" i="1"/>
  <c r="P279" i="1"/>
  <c r="X279" i="1" s="1"/>
  <c r="P281" i="1"/>
  <c r="P299" i="1"/>
  <c r="X299" i="1" s="1"/>
  <c r="P60" i="1"/>
  <c r="P22" i="1"/>
  <c r="X22" i="1" s="1"/>
  <c r="P6" i="1"/>
  <c r="X6" i="1" s="1"/>
  <c r="X60" i="1" l="1"/>
  <c r="X278" i="1"/>
  <c r="X281" i="1"/>
  <c r="P355" i="1"/>
  <c r="X355" i="1" s="1"/>
  <c r="P356" i="1"/>
  <c r="X356" i="1" s="1"/>
  <c r="P358" i="1"/>
  <c r="X358" i="1" s="1"/>
  <c r="P263" i="1"/>
  <c r="X263" i="1" s="1"/>
  <c r="P262" i="1"/>
  <c r="X262" i="1" s="1"/>
  <c r="P261" i="1"/>
  <c r="X261" i="1" s="1"/>
  <c r="P260" i="1"/>
  <c r="X260" i="1" s="1"/>
  <c r="P259" i="1"/>
  <c r="X259" i="1" s="1"/>
  <c r="P258" i="1"/>
  <c r="X258" i="1" s="1"/>
  <c r="P257" i="1"/>
  <c r="X257" i="1" s="1"/>
  <c r="P256" i="1"/>
  <c r="X256" i="1" s="1"/>
  <c r="P255" i="1"/>
  <c r="X255" i="1" s="1"/>
  <c r="P254" i="1"/>
  <c r="X254" i="1" s="1"/>
  <c r="P253" i="1"/>
  <c r="X253" i="1" s="1"/>
  <c r="P252" i="1"/>
  <c r="X252" i="1" s="1"/>
  <c r="P251" i="1"/>
  <c r="X251" i="1" s="1"/>
  <c r="P250" i="1"/>
  <c r="X250" i="1" s="1"/>
  <c r="P249" i="1"/>
  <c r="X249" i="1" s="1"/>
  <c r="P248" i="1"/>
  <c r="X248" i="1" s="1"/>
  <c r="P247" i="1"/>
  <c r="X247" i="1" s="1"/>
  <c r="P246" i="1"/>
  <c r="X246" i="1" s="1"/>
  <c r="P245" i="1"/>
  <c r="X245" i="1" s="1"/>
  <c r="P244" i="1"/>
  <c r="X244" i="1" s="1"/>
  <c r="P243" i="1"/>
  <c r="X243" i="1" s="1"/>
  <c r="P242" i="1"/>
  <c r="X242" i="1" s="1"/>
  <c r="P241" i="1"/>
  <c r="X241" i="1" s="1"/>
  <c r="P240" i="1"/>
  <c r="X240" i="1" s="1"/>
  <c r="P239" i="1"/>
  <c r="X239" i="1" s="1"/>
  <c r="P238" i="1"/>
  <c r="X238" i="1" s="1"/>
  <c r="P237" i="1"/>
  <c r="X237" i="1" s="1"/>
  <c r="P236" i="1"/>
  <c r="X236" i="1" s="1"/>
  <c r="P235" i="1"/>
  <c r="X235" i="1" s="1"/>
  <c r="P294" i="1"/>
  <c r="X294" i="1" s="1"/>
  <c r="P171" i="1"/>
  <c r="X171" i="1" s="1"/>
  <c r="P158" i="1"/>
  <c r="X158" i="1" s="1"/>
  <c r="P119" i="1"/>
  <c r="X119" i="1" s="1"/>
  <c r="P117" i="1"/>
  <c r="X117" i="1" s="1"/>
  <c r="P116" i="1"/>
  <c r="X116" i="1" s="1"/>
  <c r="P115" i="1"/>
  <c r="X115" i="1" s="1"/>
  <c r="P353" i="1"/>
  <c r="X353" i="1" s="1"/>
  <c r="Q486" i="1"/>
  <c r="Q487" i="1" s="1"/>
  <c r="O486" i="1"/>
  <c r="O487" i="1" s="1"/>
  <c r="N486" i="1"/>
  <c r="N487" i="1" s="1"/>
  <c r="M486" i="1"/>
  <c r="M487" i="1" s="1"/>
  <c r="L486" i="1"/>
  <c r="L487" i="1" s="1"/>
  <c r="K486" i="1"/>
  <c r="K487" i="1" s="1"/>
  <c r="P15" i="1"/>
  <c r="P230" i="1"/>
  <c r="X230" i="1" s="1"/>
  <c r="P229" i="1"/>
  <c r="X229" i="1" s="1"/>
  <c r="P211" i="1"/>
  <c r="X211" i="1" s="1"/>
  <c r="P210" i="1"/>
  <c r="X210" i="1" s="1"/>
  <c r="P209" i="1"/>
  <c r="X209" i="1" s="1"/>
  <c r="P208" i="1"/>
  <c r="X208" i="1" s="1"/>
  <c r="P207" i="1"/>
  <c r="X207" i="1" s="1"/>
  <c r="P205" i="1"/>
  <c r="X205" i="1" s="1"/>
  <c r="P204" i="1"/>
  <c r="X204" i="1" s="1"/>
  <c r="P203" i="1"/>
  <c r="X203" i="1" s="1"/>
  <c r="F16" i="3" l="1"/>
  <c r="P172" i="1"/>
  <c r="X172" i="1" s="1"/>
  <c r="P170" i="1"/>
  <c r="X170" i="1" s="1"/>
  <c r="P168" i="1"/>
  <c r="X168" i="1" s="1"/>
  <c r="P167" i="1"/>
  <c r="X167" i="1" s="1"/>
  <c r="P166" i="1"/>
  <c r="X166" i="1" s="1"/>
  <c r="P476" i="1"/>
  <c r="X476" i="1" s="1"/>
  <c r="P475" i="1"/>
  <c r="X475" i="1" s="1"/>
  <c r="P474" i="1"/>
  <c r="X474" i="1" s="1"/>
  <c r="P473" i="1"/>
  <c r="X473" i="1" s="1"/>
  <c r="P472" i="1"/>
  <c r="X472" i="1" s="1"/>
  <c r="P471" i="1"/>
  <c r="X471" i="1" s="1"/>
  <c r="P470" i="1"/>
  <c r="X470" i="1" s="1"/>
  <c r="P469" i="1"/>
  <c r="X469" i="1" s="1"/>
  <c r="P468" i="1"/>
  <c r="X468" i="1" s="1"/>
  <c r="P467" i="1"/>
  <c r="X467" i="1" s="1"/>
  <c r="P466" i="1"/>
  <c r="X466" i="1" s="1"/>
  <c r="P465" i="1"/>
  <c r="X465" i="1" s="1"/>
  <c r="P464" i="1"/>
  <c r="X464" i="1" s="1"/>
  <c r="P463" i="1"/>
  <c r="X463" i="1" s="1"/>
  <c r="P462" i="1"/>
  <c r="X462" i="1" s="1"/>
  <c r="P461" i="1"/>
  <c r="X461" i="1" s="1"/>
  <c r="P460" i="1"/>
  <c r="X460" i="1" s="1"/>
  <c r="P459" i="1"/>
  <c r="X459" i="1" s="1"/>
  <c r="P458" i="1"/>
  <c r="X458" i="1" s="1"/>
  <c r="P457" i="1"/>
  <c r="X457" i="1" s="1"/>
  <c r="P456" i="1"/>
  <c r="X456" i="1" s="1"/>
  <c r="P455" i="1"/>
  <c r="X455" i="1" s="1"/>
  <c r="P454" i="1"/>
  <c r="X454" i="1" s="1"/>
  <c r="P453" i="1"/>
  <c r="X453" i="1" s="1"/>
  <c r="P452" i="1"/>
  <c r="X452" i="1" s="1"/>
  <c r="P451" i="1"/>
  <c r="X451" i="1" s="1"/>
  <c r="P450" i="1"/>
  <c r="X450" i="1" s="1"/>
  <c r="P449" i="1"/>
  <c r="X449" i="1" s="1"/>
  <c r="P448" i="1"/>
  <c r="X448" i="1" s="1"/>
  <c r="P447" i="1"/>
  <c r="X447" i="1" s="1"/>
  <c r="P446" i="1"/>
  <c r="X446" i="1" s="1"/>
  <c r="P445" i="1"/>
  <c r="X445" i="1" s="1"/>
  <c r="P444" i="1"/>
  <c r="X444" i="1" s="1"/>
  <c r="P443" i="1"/>
  <c r="X443" i="1" s="1"/>
  <c r="P442" i="1"/>
  <c r="X442" i="1" s="1"/>
  <c r="P441" i="1"/>
  <c r="X441" i="1" s="1"/>
  <c r="P440" i="1"/>
  <c r="X440" i="1" s="1"/>
  <c r="P439" i="1"/>
  <c r="X439" i="1" s="1"/>
  <c r="P438" i="1"/>
  <c r="X438" i="1" s="1"/>
  <c r="P437" i="1"/>
  <c r="X437" i="1" s="1"/>
  <c r="P436" i="1"/>
  <c r="X436" i="1" s="1"/>
  <c r="P435" i="1"/>
  <c r="X435" i="1" s="1"/>
  <c r="P434" i="1"/>
  <c r="X434" i="1" s="1"/>
  <c r="P433" i="1"/>
  <c r="X433" i="1" s="1"/>
  <c r="P432" i="1"/>
  <c r="X432" i="1" s="1"/>
  <c r="P431" i="1"/>
  <c r="X431" i="1" s="1"/>
  <c r="P430" i="1"/>
  <c r="X430" i="1" s="1"/>
  <c r="P429" i="1"/>
  <c r="X429" i="1" s="1"/>
  <c r="P428" i="1"/>
  <c r="X428" i="1" s="1"/>
  <c r="P427" i="1"/>
  <c r="X427" i="1" s="1"/>
  <c r="P426" i="1"/>
  <c r="X426" i="1" s="1"/>
  <c r="P425" i="1"/>
  <c r="X425" i="1" s="1"/>
  <c r="P424" i="1"/>
  <c r="X424" i="1" s="1"/>
  <c r="P423" i="1"/>
  <c r="X423" i="1" s="1"/>
  <c r="P422" i="1"/>
  <c r="X422" i="1" s="1"/>
  <c r="P421" i="1"/>
  <c r="X421" i="1" s="1"/>
  <c r="P420" i="1"/>
  <c r="X420" i="1" s="1"/>
  <c r="P419" i="1"/>
  <c r="X419" i="1" s="1"/>
  <c r="P418" i="1"/>
  <c r="X418" i="1" s="1"/>
  <c r="P417" i="1"/>
  <c r="X417" i="1" s="1"/>
  <c r="P416" i="1"/>
  <c r="X416" i="1" s="1"/>
  <c r="P415" i="1"/>
  <c r="X415" i="1" s="1"/>
  <c r="P414" i="1"/>
  <c r="X414" i="1" s="1"/>
  <c r="P413" i="1"/>
  <c r="X413" i="1" s="1"/>
  <c r="P412" i="1"/>
  <c r="X412" i="1" s="1"/>
  <c r="P411" i="1"/>
  <c r="X411" i="1" s="1"/>
  <c r="P410" i="1"/>
  <c r="X410" i="1" s="1"/>
  <c r="P409" i="1"/>
  <c r="X409" i="1" s="1"/>
  <c r="P408" i="1"/>
  <c r="X408" i="1" s="1"/>
  <c r="P407" i="1"/>
  <c r="X407" i="1" s="1"/>
  <c r="P406" i="1"/>
  <c r="X406" i="1" s="1"/>
  <c r="P405" i="1"/>
  <c r="X405" i="1" s="1"/>
  <c r="P404" i="1"/>
  <c r="X404" i="1" s="1"/>
  <c r="P403" i="1"/>
  <c r="X403" i="1" s="1"/>
  <c r="P402" i="1"/>
  <c r="X402" i="1" s="1"/>
  <c r="P401" i="1"/>
  <c r="X401" i="1" s="1"/>
  <c r="P400" i="1"/>
  <c r="X400" i="1" s="1"/>
  <c r="P399" i="1"/>
  <c r="X399" i="1" s="1"/>
  <c r="P398" i="1"/>
  <c r="X398" i="1" s="1"/>
  <c r="P397" i="1"/>
  <c r="X397" i="1" s="1"/>
  <c r="P396" i="1"/>
  <c r="X396" i="1" s="1"/>
  <c r="P395" i="1"/>
  <c r="X395" i="1" s="1"/>
  <c r="P394" i="1"/>
  <c r="X394" i="1" s="1"/>
  <c r="P393" i="1"/>
  <c r="X393" i="1" s="1"/>
  <c r="P392" i="1"/>
  <c r="X392" i="1" s="1"/>
  <c r="P391" i="1"/>
  <c r="X391" i="1" s="1"/>
  <c r="P390" i="1"/>
  <c r="X390" i="1" s="1"/>
  <c r="P389" i="1"/>
  <c r="X389" i="1" s="1"/>
  <c r="P388" i="1"/>
  <c r="X388" i="1" s="1"/>
  <c r="P386" i="1"/>
  <c r="D25" i="4" s="1"/>
  <c r="F25" i="4" s="1"/>
  <c r="P382" i="1"/>
  <c r="X382" i="1" s="1"/>
  <c r="P350" i="1"/>
  <c r="X350" i="1" s="1"/>
  <c r="P377" i="1"/>
  <c r="X377" i="1" s="1"/>
  <c r="P348" i="1"/>
  <c r="X348" i="1" s="1"/>
  <c r="P376" i="1"/>
  <c r="X376" i="1" s="1"/>
  <c r="P375" i="1"/>
  <c r="P374" i="1"/>
  <c r="P373" i="1"/>
  <c r="P372" i="1"/>
  <c r="X372" i="1" s="1"/>
  <c r="P371" i="1"/>
  <c r="X371" i="1" s="1"/>
  <c r="P370" i="1"/>
  <c r="P369" i="1"/>
  <c r="X369" i="1" s="1"/>
  <c r="P368" i="1"/>
  <c r="X368" i="1" s="1"/>
  <c r="P367" i="1"/>
  <c r="X367" i="1" s="1"/>
  <c r="P366" i="1"/>
  <c r="X366" i="1" s="1"/>
  <c r="P365" i="1"/>
  <c r="X365" i="1" s="1"/>
  <c r="P364" i="1"/>
  <c r="X364" i="1" s="1"/>
  <c r="P286" i="1"/>
  <c r="X286" i="1" s="1"/>
  <c r="P381" i="1"/>
  <c r="X381" i="1" s="1"/>
  <c r="P380" i="1"/>
  <c r="P343" i="1"/>
  <c r="P379" i="1"/>
  <c r="D21" i="4" s="1"/>
  <c r="F21" i="4" s="1"/>
  <c r="D20" i="4"/>
  <c r="F20" i="4" s="1"/>
  <c r="P307" i="1"/>
  <c r="P287" i="1"/>
  <c r="X287" i="1" s="1"/>
  <c r="P285" i="1"/>
  <c r="X285" i="1" s="1"/>
  <c r="P354" i="1"/>
  <c r="X354" i="1" s="1"/>
  <c r="P284" i="1"/>
  <c r="P283" i="1"/>
  <c r="X283" i="1" s="1"/>
  <c r="P276" i="1"/>
  <c r="X276" i="1" s="1"/>
  <c r="P275" i="1"/>
  <c r="X275" i="1" s="1"/>
  <c r="P274" i="1"/>
  <c r="X274" i="1" s="1"/>
  <c r="P272" i="1"/>
  <c r="X272" i="1" s="1"/>
  <c r="P271" i="1"/>
  <c r="X271" i="1" s="1"/>
  <c r="P268" i="1"/>
  <c r="X268" i="1" s="1"/>
  <c r="P267" i="1"/>
  <c r="X267" i="1" s="1"/>
  <c r="P202" i="1"/>
  <c r="X202" i="1" s="1"/>
  <c r="P201" i="1"/>
  <c r="X201" i="1" s="1"/>
  <c r="P200" i="1"/>
  <c r="X200" i="1" s="1"/>
  <c r="P199" i="1"/>
  <c r="X199" i="1" s="1"/>
  <c r="P198" i="1"/>
  <c r="X198" i="1" s="1"/>
  <c r="P196" i="1"/>
  <c r="X196" i="1" s="1"/>
  <c r="P195" i="1"/>
  <c r="X195" i="1" s="1"/>
  <c r="P194" i="1"/>
  <c r="X194" i="1" s="1"/>
  <c r="P193" i="1"/>
  <c r="X193" i="1" s="1"/>
  <c r="P192" i="1"/>
  <c r="X192" i="1" s="1"/>
  <c r="P191" i="1"/>
  <c r="X191" i="1" s="1"/>
  <c r="P190" i="1"/>
  <c r="X190" i="1" s="1"/>
  <c r="P189" i="1"/>
  <c r="X189" i="1" s="1"/>
  <c r="P187" i="1"/>
  <c r="P186" i="1"/>
  <c r="P185" i="1"/>
  <c r="X185" i="1" s="1"/>
  <c r="P157" i="1"/>
  <c r="X157" i="1" s="1"/>
  <c r="P156" i="1"/>
  <c r="X156" i="1" s="1"/>
  <c r="P154" i="1"/>
  <c r="X154" i="1" s="1"/>
  <c r="P153" i="1"/>
  <c r="X153" i="1" s="1"/>
  <c r="P152" i="1"/>
  <c r="X152" i="1" s="1"/>
  <c r="P148" i="1"/>
  <c r="X148" i="1" s="1"/>
  <c r="P146" i="1"/>
  <c r="X146" i="1" s="1"/>
  <c r="P144" i="1"/>
  <c r="X144" i="1" s="1"/>
  <c r="P143" i="1"/>
  <c r="X143" i="1" s="1"/>
  <c r="P142" i="1"/>
  <c r="X142" i="1" s="1"/>
  <c r="P105" i="1"/>
  <c r="X105" i="1" s="1"/>
  <c r="P104" i="1"/>
  <c r="X104" i="1" s="1"/>
  <c r="P103" i="1"/>
  <c r="X103" i="1" s="1"/>
  <c r="P102" i="1"/>
  <c r="X102" i="1" s="1"/>
  <c r="P89" i="1"/>
  <c r="X89" i="1" s="1"/>
  <c r="P88" i="1"/>
  <c r="X88" i="1" s="1"/>
  <c r="P87" i="1"/>
  <c r="X87" i="1" s="1"/>
  <c r="P85" i="1"/>
  <c r="X85" i="1" s="1"/>
  <c r="P84" i="1"/>
  <c r="X84" i="1" s="1"/>
  <c r="P83" i="1"/>
  <c r="X83" i="1" s="1"/>
  <c r="P82" i="1"/>
  <c r="X82" i="1" s="1"/>
  <c r="P55" i="1"/>
  <c r="X55" i="1" s="1"/>
  <c r="P54" i="1"/>
  <c r="X54" i="1" s="1"/>
  <c r="P53" i="1"/>
  <c r="X53" i="1" s="1"/>
  <c r="P39" i="1"/>
  <c r="X39" i="1" s="1"/>
  <c r="P21" i="1"/>
  <c r="X21" i="1" s="1"/>
  <c r="X15" i="1"/>
  <c r="P9" i="1"/>
  <c r="X9" i="1" s="1"/>
  <c r="P25" i="1"/>
  <c r="X25" i="1" s="1"/>
  <c r="P30" i="1"/>
  <c r="X30" i="1" s="1"/>
  <c r="P10" i="1"/>
  <c r="X10" i="1" s="1"/>
  <c r="F26" i="3"/>
  <c r="P35" i="1"/>
  <c r="X35" i="1" s="1"/>
  <c r="X343" i="1" l="1"/>
  <c r="G32" i="3" s="1"/>
  <c r="E32" i="3"/>
  <c r="D32" i="3" s="1"/>
  <c r="X375" i="1"/>
  <c r="E34" i="3"/>
  <c r="D34" i="3" s="1"/>
  <c r="X386" i="1"/>
  <c r="E30" i="3"/>
  <c r="D30" i="3" s="1"/>
  <c r="E11" i="4"/>
  <c r="G24" i="3"/>
  <c r="E24" i="3"/>
  <c r="X373" i="1"/>
  <c r="E18" i="4" s="1"/>
  <c r="D18" i="4"/>
  <c r="F18" i="4" s="1"/>
  <c r="X374" i="1"/>
  <c r="D19" i="4"/>
  <c r="F19" i="4" s="1"/>
  <c r="X370" i="1"/>
  <c r="E15" i="4" s="1"/>
  <c r="D15" i="4"/>
  <c r="F15" i="4" s="1"/>
  <c r="X380" i="1"/>
  <c r="E22" i="4" s="1"/>
  <c r="D22" i="4"/>
  <c r="F22" i="4" s="1"/>
  <c r="X186" i="1"/>
  <c r="D16" i="4"/>
  <c r="F16" i="4" s="1"/>
  <c r="X284" i="1"/>
  <c r="X187" i="1"/>
  <c r="E14" i="4" s="1"/>
  <c r="X379" i="1"/>
  <c r="E21" i="4" s="1"/>
  <c r="D14" i="4"/>
  <c r="F14" i="4" s="1"/>
  <c r="X307" i="1"/>
  <c r="E4" i="3"/>
  <c r="P79" i="1"/>
  <c r="X79" i="1" s="1"/>
  <c r="P78" i="1"/>
  <c r="X78" i="1" s="1"/>
  <c r="P77" i="1"/>
  <c r="X77" i="1" s="1"/>
  <c r="P75" i="1"/>
  <c r="X75" i="1" s="1"/>
  <c r="P74" i="1"/>
  <c r="X74" i="1" s="1"/>
  <c r="P73" i="1"/>
  <c r="X73" i="1" s="1"/>
  <c r="P72" i="1"/>
  <c r="X72" i="1" s="1"/>
  <c r="P71" i="1"/>
  <c r="X71" i="1" s="1"/>
  <c r="P68" i="1"/>
  <c r="X68" i="1" s="1"/>
  <c r="P67" i="1"/>
  <c r="X67" i="1" s="1"/>
  <c r="P65" i="1"/>
  <c r="X65" i="1" s="1"/>
  <c r="P63" i="1"/>
  <c r="X63" i="1" s="1"/>
  <c r="P62" i="1"/>
  <c r="X62" i="1" s="1"/>
  <c r="P61" i="1"/>
  <c r="P130" i="1"/>
  <c r="X130" i="1" s="1"/>
  <c r="P109" i="1"/>
  <c r="X109" i="1" s="1"/>
  <c r="E12" i="4" s="1"/>
  <c r="P108" i="1"/>
  <c r="X108" i="1" s="1"/>
  <c r="P107" i="1"/>
  <c r="X107" i="1" s="1"/>
  <c r="P106" i="1"/>
  <c r="X106" i="1" s="1"/>
  <c r="P51" i="1"/>
  <c r="X51" i="1" s="1"/>
  <c r="P50" i="1"/>
  <c r="X50" i="1" s="1"/>
  <c r="P49" i="1"/>
  <c r="X49" i="1" s="1"/>
  <c r="P47" i="1"/>
  <c r="X47" i="1" s="1"/>
  <c r="P46" i="1"/>
  <c r="X46" i="1" s="1"/>
  <c r="P45" i="1"/>
  <c r="P38" i="1"/>
  <c r="X38" i="1" s="1"/>
  <c r="P37" i="1"/>
  <c r="P36" i="1"/>
  <c r="X36" i="1" s="1"/>
  <c r="P34" i="1"/>
  <c r="X34" i="1" s="1"/>
  <c r="P33" i="1"/>
  <c r="X33" i="1" s="1"/>
  <c r="E9" i="4" s="1"/>
  <c r="P27" i="1"/>
  <c r="X27" i="1" s="1"/>
  <c r="P26" i="1"/>
  <c r="X26" i="1" s="1"/>
  <c r="G34" i="3" l="1"/>
  <c r="E20" i="4"/>
  <c r="G30" i="3"/>
  <c r="E25" i="4"/>
  <c r="X61" i="1"/>
  <c r="D6" i="4"/>
  <c r="D13" i="4"/>
  <c r="F13" i="4" s="1"/>
  <c r="E19" i="4"/>
  <c r="E16" i="4"/>
  <c r="E8" i="4"/>
  <c r="E7" i="4"/>
  <c r="E6" i="4"/>
  <c r="D17" i="4"/>
  <c r="F17" i="4" s="1"/>
  <c r="D12" i="4"/>
  <c r="F12" i="4" s="1"/>
  <c r="X37" i="1"/>
  <c r="E13" i="4" s="1"/>
  <c r="D11" i="4"/>
  <c r="G16" i="3"/>
  <c r="E16" i="3"/>
  <c r="D16" i="3" s="1"/>
  <c r="X45" i="1"/>
  <c r="E26" i="3"/>
  <c r="D26" i="3" s="1"/>
  <c r="G22" i="3"/>
  <c r="F22" i="3"/>
  <c r="E22" i="3"/>
  <c r="P11" i="1"/>
  <c r="X11" i="1" s="1"/>
  <c r="P7" i="1"/>
  <c r="X7" i="1" s="1"/>
  <c r="P8" i="1"/>
  <c r="X8" i="1" s="1"/>
  <c r="P13" i="1"/>
  <c r="X13" i="1" s="1"/>
  <c r="P16" i="1"/>
  <c r="X16" i="1" s="1"/>
  <c r="P17" i="1"/>
  <c r="X17" i="1" s="1"/>
  <c r="G10" i="3"/>
  <c r="P23" i="1"/>
  <c r="P24" i="1"/>
  <c r="X24" i="1" s="1"/>
  <c r="P477" i="1"/>
  <c r="P478" i="1"/>
  <c r="X478" i="1" s="1"/>
  <c r="P479" i="1"/>
  <c r="X479" i="1" s="1"/>
  <c r="P480" i="1"/>
  <c r="X480" i="1" s="1"/>
  <c r="P481" i="1"/>
  <c r="X481" i="1" s="1"/>
  <c r="P482" i="1"/>
  <c r="X482" i="1" s="1"/>
  <c r="P483" i="1"/>
  <c r="X483" i="1" s="1"/>
  <c r="P484" i="1"/>
  <c r="X484" i="1" s="1"/>
  <c r="P485" i="1"/>
  <c r="X485" i="1" s="1"/>
  <c r="D9" i="4"/>
  <c r="F9" i="4" s="1"/>
  <c r="F28" i="3"/>
  <c r="F24" i="3"/>
  <c r="F20" i="3"/>
  <c r="F18" i="3"/>
  <c r="F12" i="3"/>
  <c r="F10" i="3"/>
  <c r="F8" i="3"/>
  <c r="F6" i="3"/>
  <c r="E12" i="3"/>
  <c r="E18" i="3"/>
  <c r="F4" i="3"/>
  <c r="F38" i="3" l="1"/>
  <c r="F39" i="3" s="1"/>
  <c r="F40" i="3" s="1"/>
  <c r="G26" i="3"/>
  <c r="E17" i="4"/>
  <c r="F6" i="4"/>
  <c r="P486" i="1"/>
  <c r="P487" i="1" s="1"/>
  <c r="D22" i="3"/>
  <c r="G4" i="3"/>
  <c r="D7" i="4"/>
  <c r="F7" i="4" s="1"/>
  <c r="D8" i="4"/>
  <c r="F8" i="4" s="1"/>
  <c r="D10" i="4"/>
  <c r="F10" i="4" s="1"/>
  <c r="F11" i="4"/>
  <c r="E14" i="3"/>
  <c r="D14" i="3" s="1"/>
  <c r="E8" i="3"/>
  <c r="D8" i="3" s="1"/>
  <c r="E20" i="3"/>
  <c r="D20" i="3" s="1"/>
  <c r="G28" i="3"/>
  <c r="E6" i="3"/>
  <c r="G18" i="3"/>
  <c r="D24" i="3"/>
  <c r="E28" i="3"/>
  <c r="G14" i="3"/>
  <c r="E10" i="3"/>
  <c r="D10" i="3" s="1"/>
  <c r="X477" i="1"/>
  <c r="G20" i="3" s="1"/>
  <c r="X23" i="1"/>
  <c r="G12" i="3" s="1"/>
  <c r="D18" i="3"/>
  <c r="D12" i="3"/>
  <c r="D28" i="3" l="1"/>
  <c r="E38" i="3"/>
  <c r="E39" i="3" s="1"/>
  <c r="E40" i="3" s="1"/>
  <c r="D6" i="3"/>
  <c r="E10" i="4"/>
  <c r="X486" i="1"/>
  <c r="X487" i="1" s="1"/>
  <c r="G8" i="3"/>
  <c r="G38" i="3" s="1"/>
  <c r="D4" i="3"/>
  <c r="D38" i="3" l="1"/>
  <c r="G39" i="3"/>
  <c r="G40" i="3" s="1"/>
  <c r="K8" i="3" l="1"/>
  <c r="K14" i="3"/>
  <c r="K16" i="3"/>
  <c r="K12" i="3"/>
  <c r="K10"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gamea</author>
  </authors>
  <commentList>
    <comment ref="H3" authorId="0" shapeId="0" xr:uid="{C471CE69-7EF4-460D-88DF-F7CD923CFCEB}">
      <text>
        <r>
          <rPr>
            <b/>
            <sz val="9"/>
            <color indexed="81"/>
            <rFont val="Tahoma"/>
            <family val="2"/>
          </rPr>
          <t>Add User assigned to content area</t>
        </r>
      </text>
    </comment>
    <comment ref="K5" authorId="0" shapeId="0" xr:uid="{BAE258E5-56F5-477E-A045-828F69A998D9}">
      <text>
        <r>
          <rPr>
            <b/>
            <sz val="9"/>
            <color indexed="81"/>
            <rFont val="Tahoma"/>
            <family val="2"/>
          </rPr>
          <t>Add project milestone dates here</t>
        </r>
      </text>
    </comment>
    <comment ref="H38" authorId="0" shapeId="0" xr:uid="{7A21D58F-432F-48FF-A86E-D727EA8B94DD}">
      <text>
        <r>
          <rPr>
            <b/>
            <sz val="9"/>
            <color indexed="81"/>
            <rFont val="Tahoma"/>
            <family val="2"/>
          </rPr>
          <t>Add weekly hours avalable for User 1</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gamea</author>
  </authors>
  <commentList>
    <comment ref="C5" authorId="0" shapeId="0" xr:uid="{85FE6DE6-49A5-4BBB-AB24-2E8A4C99ED87}">
      <text>
        <r>
          <rPr>
            <b/>
            <sz val="9"/>
            <color indexed="81"/>
            <rFont val="Tahoma"/>
            <family val="2"/>
          </rPr>
          <t>If hours are not constist, modify cell with hours available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grahe</author>
  </authors>
  <commentList>
    <comment ref="G3" authorId="0" shapeId="0" xr:uid="{00000000-0006-0000-0300-000001000000}">
      <text>
        <r>
          <rPr>
            <b/>
            <sz val="9"/>
            <color indexed="81"/>
            <rFont val="Tahoma"/>
            <family val="2"/>
          </rPr>
          <t>1= High
3 = Lowest
4 = Wish List</t>
        </r>
        <r>
          <rPr>
            <sz val="9"/>
            <color indexed="81"/>
            <rFont val="Tahoma"/>
            <family val="2"/>
          </rPr>
          <t xml:space="preserve">
</t>
        </r>
      </text>
    </comment>
  </commentList>
</comments>
</file>

<file path=xl/sharedStrings.xml><?xml version="1.0" encoding="utf-8"?>
<sst xmlns="http://schemas.openxmlformats.org/spreadsheetml/2006/main" count="3966" uniqueCount="706">
  <si>
    <t>Content</t>
  </si>
  <si>
    <t>Format</t>
  </si>
  <si>
    <t>Weaponary</t>
  </si>
  <si>
    <t>Environment</t>
  </si>
  <si>
    <t>UI</t>
  </si>
  <si>
    <t>Footstep</t>
  </si>
  <si>
    <t>Armour</t>
  </si>
  <si>
    <t>Vocalisation</t>
  </si>
  <si>
    <t>Elements</t>
  </si>
  <si>
    <t>Music</t>
  </si>
  <si>
    <t>Misc</t>
  </si>
  <si>
    <t>Stereo - 44.1khz - 16 bit</t>
  </si>
  <si>
    <t>Stereo - 96khz - 24 bit</t>
  </si>
  <si>
    <t>Mono -  44.1khz - 16 bit</t>
  </si>
  <si>
    <t>Mono - 96khz - 24 bit</t>
  </si>
  <si>
    <t>GS</t>
  </si>
  <si>
    <t>R &amp; D</t>
  </si>
  <si>
    <t>Recording</t>
  </si>
  <si>
    <t>Editing</t>
  </si>
  <si>
    <t>Task Time Estimation</t>
  </si>
  <si>
    <t>Mix</t>
  </si>
  <si>
    <t>Implement</t>
  </si>
  <si>
    <t>Status</t>
  </si>
  <si>
    <t>Pending</t>
  </si>
  <si>
    <t>In Progress</t>
  </si>
  <si>
    <t>Completed</t>
  </si>
  <si>
    <t>Blocked</t>
  </si>
  <si>
    <t>Descoped</t>
  </si>
  <si>
    <t>Projectiles</t>
  </si>
  <si>
    <t>Schedule</t>
  </si>
  <si>
    <t>Comments</t>
  </si>
  <si>
    <t>Content Owner</t>
  </si>
  <si>
    <t>Time 
Remaining</t>
  </si>
  <si>
    <t>Time 
Completed</t>
  </si>
  <si>
    <t>Total Time 
Needed</t>
  </si>
  <si>
    <t xml:space="preserve">% Completed </t>
  </si>
  <si>
    <t xml:space="preserve">Total Time
Needed </t>
  </si>
  <si>
    <t xml:space="preserve">Total Time
Completed </t>
  </si>
  <si>
    <t>Total Time 
Remaining</t>
  </si>
  <si>
    <t>Description / 
Performance Notes</t>
  </si>
  <si>
    <t>Available
Hours</t>
  </si>
  <si>
    <t>Date</t>
  </si>
  <si>
    <t>Week 1</t>
  </si>
  <si>
    <t>Week 2</t>
  </si>
  <si>
    <t>Week 3</t>
  </si>
  <si>
    <t>Week 4</t>
  </si>
  <si>
    <t>Week 5</t>
  </si>
  <si>
    <t>Week 6</t>
  </si>
  <si>
    <t>Week 7</t>
  </si>
  <si>
    <t>Week 8</t>
  </si>
  <si>
    <t>Week 9</t>
  </si>
  <si>
    <t>Week 10</t>
  </si>
  <si>
    <t>Week 11</t>
  </si>
  <si>
    <t>Week 12</t>
  </si>
  <si>
    <t>Week 13</t>
  </si>
  <si>
    <t>Week 14</t>
  </si>
  <si>
    <t>Week 15</t>
  </si>
  <si>
    <t>Week 16</t>
  </si>
  <si>
    <t>Week 17</t>
  </si>
  <si>
    <t>Week 18</t>
  </si>
  <si>
    <t>Week 19</t>
  </si>
  <si>
    <t>Week 20</t>
  </si>
  <si>
    <t>Area Type</t>
  </si>
  <si>
    <t>Dialogue</t>
  </si>
  <si>
    <t>Totals</t>
  </si>
  <si>
    <t>Variations
Needed</t>
  </si>
  <si>
    <t>Date To Be 
Worked On</t>
  </si>
  <si>
    <t>Assigned 
To</t>
  </si>
  <si>
    <t>NOTE: Any new entries pass line 100, formulas may need updating on overview/schedule tabs. Aim to insert lines only into grid above.</t>
  </si>
  <si>
    <t>Sound Event Name</t>
  </si>
  <si>
    <t>Dual layer with Fire with Delay</t>
  </si>
  <si>
    <t>Switch / State</t>
  </si>
  <si>
    <t>Dual Layer with Fire with Delay</t>
  </si>
  <si>
    <t xml:space="preserve">No  </t>
  </si>
  <si>
    <t xml:space="preserve">No </t>
  </si>
  <si>
    <t>Fire_Shotgun_Player</t>
  </si>
  <si>
    <t>Fire_Rifle_Player</t>
  </si>
  <si>
    <t>N/A</t>
  </si>
  <si>
    <t>Stand Weapon Fire</t>
  </si>
  <si>
    <t>Standard weapon fire.
 Dual Layer reload, no delay</t>
  </si>
  <si>
    <t>Dual Layer with Fire, no delay</t>
  </si>
  <si>
    <t>Fire_Rocket_Player</t>
  </si>
  <si>
    <t>Dual Layer with Fire, Delay after fire</t>
  </si>
  <si>
    <t>Weaponary_Shotgun_Shell_Drop_Hard_Surface</t>
  </si>
  <si>
    <t>Weaponary_Shotgun_Shell_Drop_Soft_Surface</t>
  </si>
  <si>
    <t>Weaponary_Shotgun_Reload_Pump_In</t>
  </si>
  <si>
    <t>Weaponary_Shotgun_Reload_Pump_Out</t>
  </si>
  <si>
    <t>Weaponary_MachineGun_Shell_Drop_Hard_Surface</t>
  </si>
  <si>
    <t>Weaponary_MachineGun_Shell_Drop_Soft_Surface</t>
  </si>
  <si>
    <t>Weaponary_RocketLauncher_Barrell_Turn</t>
  </si>
  <si>
    <t>Weaponary_RocketLauncher_Fizz</t>
  </si>
  <si>
    <t>Projectile_Rocket_Inflight</t>
  </si>
  <si>
    <t>Dual Layer to fire to Start</t>
  </si>
  <si>
    <t>Explosion</t>
  </si>
  <si>
    <t>No (Material Switch does not work)</t>
  </si>
  <si>
    <t>Weaponary_Rifle_Reload</t>
  </si>
  <si>
    <t xml:space="preserve">No (Material does not work)
</t>
  </si>
  <si>
    <t>Bounce of bullet, Dual Layer to Fire, with random offset delay
Problem: will play on fire position.</t>
  </si>
  <si>
    <t>Fire_Fist_Player</t>
  </si>
  <si>
    <t>Weaponary_Punch_Generic</t>
  </si>
  <si>
    <t>Weaponary_Punch_Armour_Leather</t>
  </si>
  <si>
    <t>Weaponary_Punch_Armour_Metal_Plate</t>
  </si>
  <si>
    <t>Weaponary_Punch_Armour_Flesh</t>
  </si>
  <si>
    <t>Priority</t>
  </si>
  <si>
    <t>Magic</t>
  </si>
  <si>
    <t>Weaponary_Rifle_Fire_Close</t>
  </si>
  <si>
    <t>Weaponary_Rifle_Fire_Far</t>
  </si>
  <si>
    <t>Weaponary_RocketLauncher_Fire_Close</t>
  </si>
  <si>
    <t>Weaponary_RocketLauncher_Fire_Far</t>
  </si>
  <si>
    <t>Weaponary_Shotgun_Fire_Far</t>
  </si>
  <si>
    <t>Weaponary_Shotgun_Fire_Close</t>
  </si>
  <si>
    <t>Standard weapon fire, explosive</t>
  </si>
  <si>
    <t>Weaponary_MachineGun_Fire_Far</t>
  </si>
  <si>
    <t>Weaponary_MachineGun_Fire_Close</t>
  </si>
  <si>
    <t>Far Version, blend, Batch same EQ filter</t>
  </si>
  <si>
    <t>No (Material Switch does not exist)</t>
  </si>
  <si>
    <t>Fire_Bite_Monster</t>
  </si>
  <si>
    <t>Weaponary_Bite_Generic</t>
  </si>
  <si>
    <t>Weaponary_Bite_Armor_Metal_Plate</t>
  </si>
  <si>
    <t xml:space="preserve">Thump onto plate armour. 
Investigate armour impacts? </t>
  </si>
  <si>
    <t xml:space="preserve">Thump onto leather armour
Investigate armour impacts? </t>
  </si>
  <si>
    <t xml:space="preserve">Slap focus. 
Investigate armour impacts? </t>
  </si>
  <si>
    <t xml:space="preserve">Avoid Overly slappy, more thump. 
Investigate armour impacts? </t>
  </si>
  <si>
    <t>Weaponary_Bite_Armor_Leather</t>
  </si>
  <si>
    <t>Teeth, slobber (also used for Flesh)</t>
  </si>
  <si>
    <t>Magic_Fireball_Fire</t>
  </si>
  <si>
    <t>Fire_Fireball_Monster/Player</t>
  </si>
  <si>
    <t>Magic_Fireball_Inflight</t>
  </si>
  <si>
    <t>Magic_Fireball_Impact</t>
  </si>
  <si>
    <t>Magic_Iceball_Fire</t>
  </si>
  <si>
    <t>Fire_Iceball_Monster/Player</t>
  </si>
  <si>
    <t>Magic_Iceball_Inflight</t>
  </si>
  <si>
    <t>Magic_Iceball_Impact</t>
  </si>
  <si>
    <t>Magic_Slimeball_Fire</t>
  </si>
  <si>
    <t>Fire_Slimeball_Monster/Player</t>
  </si>
  <si>
    <t>Magic_Slimeball_Inflight</t>
  </si>
  <si>
    <t>Magic_Slimeball_Impact</t>
  </si>
  <si>
    <t xml:space="preserve">Start Dual layer to Fire, 
Stop Use End event </t>
  </si>
  <si>
    <t>Fire_Iceball_Monster/Player
End_Iceball_Monster/Player</t>
  </si>
  <si>
    <t>Fire_Fireball_Monster/Player
End_Fireball_Monster/Player</t>
  </si>
  <si>
    <t>Fire_SlimeBall_Monster/Player
End_Slimeball_Monster/Player</t>
  </si>
  <si>
    <t>Hit_Slimeball_Monster/Player</t>
  </si>
  <si>
    <t>Hit_Iceball_Monster/Player</t>
  </si>
  <si>
    <t>Hit_Fireball_Monster/Player</t>
  </si>
  <si>
    <t>Teeth, slobber, plate armor element
Possibly due layer foley with generic bite</t>
  </si>
  <si>
    <t>Teeth, slobber, plate armour element
Possibly due layer foley with generic bite</t>
  </si>
  <si>
    <t>Foot_Goblin
Foot_Ogre
Foot_Slith
Foot_Rat (Ratamahatta)</t>
  </si>
  <si>
    <t>Foot_Goblin
Foot_Ogre
Foot_Slith
Foot_Rat (Ratamahatta)
Foot_Rhino
Foot_Player
Foot_Knight
Foot_HellPig</t>
  </si>
  <si>
    <t>Footstep_Humanoid_Metal_Run_Grass</t>
  </si>
  <si>
    <t>Footstep_Humanoid_Metal_Run_Metal</t>
  </si>
  <si>
    <t>Footstep_Humanoid_Metal_Run_Sand</t>
  </si>
  <si>
    <t>Footstep_Humanoid_Metal_Run_Stone</t>
  </si>
  <si>
    <t>Footstep_Humanoid_Metal_Run_Water</t>
  </si>
  <si>
    <t>Footstep_Humanoid_Metal_Run_Wood</t>
  </si>
  <si>
    <t>Foot_Knight
Foot_Player
Foot_Rhino</t>
  </si>
  <si>
    <t>Foot_HellPig</t>
  </si>
  <si>
    <t>Foot_Bauul</t>
  </si>
  <si>
    <t>Armour_Leather_Torso_Fast</t>
  </si>
  <si>
    <t>Armour_Cloth_Torso_Fast</t>
  </si>
  <si>
    <t>Armour_Metal_Plate_Torso_Fast</t>
  </si>
  <si>
    <t>Armour_Mechanical_Torso_Fast</t>
  </si>
  <si>
    <t>Foot_Rhino</t>
  </si>
  <si>
    <t>Weeks</t>
  </si>
  <si>
    <t>Use Footstep entity type, use sound event fade in time + probability</t>
  </si>
  <si>
    <t>Use sound event fade in time</t>
  </si>
  <si>
    <t>Bodyfall</t>
  </si>
  <si>
    <t>Player only - foley type detail and thump impact</t>
  </si>
  <si>
    <t>Player only - foley type detail and thump impact
Dual Layer to Vocalisation Death, delay</t>
  </si>
  <si>
    <t>Bodyfall_Humanoid_Leather_Grass</t>
  </si>
  <si>
    <t>Bodyfall_Humanoid_Leather_Metal</t>
  </si>
  <si>
    <t>Bodyfall_Humanoid_Leather_Sand</t>
  </si>
  <si>
    <t>Bodyfall_Humanoid_Leather_Stone</t>
  </si>
  <si>
    <t>Bodyfall_Humanoid_Leather_Water</t>
  </si>
  <si>
    <t>Bodyfall_Humanoid_Leather_Wood</t>
  </si>
  <si>
    <t>Bodyfall_Humanoid_Flesh_Grass</t>
  </si>
  <si>
    <t>Bodyfall_Humanoid_Flesh_Metal</t>
  </si>
  <si>
    <t>Bodyfall_Humanoid_Flesh_Sand</t>
  </si>
  <si>
    <t>Bodyfall_Humanoid_Flesh_Stone</t>
  </si>
  <si>
    <t>Bodyfall_Humanoid_Flesh_Water</t>
  </si>
  <si>
    <t>Bodyfall_Humanoid_Flesh_Wood</t>
  </si>
  <si>
    <t>Death_Bauul</t>
  </si>
  <si>
    <t>Death_HellPig</t>
  </si>
  <si>
    <t>Death_Goblin
Death_Slith</t>
  </si>
  <si>
    <t>Death_Rat
Death_Goblin
Death_Slith
Death_Ogre</t>
  </si>
  <si>
    <t>Death_Knight</t>
  </si>
  <si>
    <t>Death_Rat</t>
  </si>
  <si>
    <t>Death_Rhino</t>
  </si>
  <si>
    <t>Death_Ogre</t>
  </si>
  <si>
    <t>Death_Goblin</t>
  </si>
  <si>
    <t>Death_Slith</t>
  </si>
  <si>
    <t>Grunt_Knight</t>
  </si>
  <si>
    <t>Grunt_Rat</t>
  </si>
  <si>
    <t>Grunt_Bauul</t>
  </si>
  <si>
    <t>Grunt_Rhino</t>
  </si>
  <si>
    <t>Grunt_Ogre</t>
  </si>
  <si>
    <t>Grunt_HellPig</t>
  </si>
  <si>
    <t>Grunt_Goblin</t>
  </si>
  <si>
    <t>Grunt_Slith</t>
  </si>
  <si>
    <t>Pain_Knight</t>
  </si>
  <si>
    <t>Pain_Rat</t>
  </si>
  <si>
    <t>Pain_Bauul</t>
  </si>
  <si>
    <t>Pain_Rhino</t>
  </si>
  <si>
    <t>Pain_Ogre</t>
  </si>
  <si>
    <t>Pain_HellPig</t>
  </si>
  <si>
    <t>Pain_Goblin</t>
  </si>
  <si>
    <t>Pain_Player</t>
  </si>
  <si>
    <t>Pain_Slith</t>
  </si>
  <si>
    <t xml:space="preserve">Mystify Human male </t>
  </si>
  <si>
    <t>Reuse Hell Pig</t>
  </si>
  <si>
    <t>Jump</t>
  </si>
  <si>
    <t>Land</t>
  </si>
  <si>
    <t>Death_Rhino
Death_Player
Death_Knight
Land
SplashIn_Monster/Player</t>
  </si>
  <si>
    <t>Reuse Grunt</t>
  </si>
  <si>
    <t>Reuse Pain</t>
  </si>
  <si>
    <t>WeapLoad</t>
  </si>
  <si>
    <t>UI_Action_Out_Of_Ammo</t>
  </si>
  <si>
    <t>UI_Action_Cycle_Weapons</t>
  </si>
  <si>
    <t>NoAmmo</t>
  </si>
  <si>
    <t>ItemArmour100
ItemArmour150</t>
  </si>
  <si>
    <t>ItemHealth100
ItemHealth200</t>
  </si>
  <si>
    <t>ItemAmmo</t>
  </si>
  <si>
    <t>UI_Item_Spawn</t>
  </si>
  <si>
    <t>ItemSpawn</t>
  </si>
  <si>
    <t>Teleport</t>
  </si>
  <si>
    <t>UI_Action_Teleport</t>
  </si>
  <si>
    <t>UI_Action_JumpPad</t>
  </si>
  <si>
    <t>JumpPad</t>
  </si>
  <si>
    <t>ItemPup</t>
  </si>
  <si>
    <t>PupOut</t>
  </si>
  <si>
    <t>UI_Action_Spawn_Player</t>
  </si>
  <si>
    <t>Spawn_Monster</t>
  </si>
  <si>
    <t>Spawn_Player</t>
  </si>
  <si>
    <t>UI_Item_Spawn_Monster</t>
  </si>
  <si>
    <t>Trigger off of start / stop sound events</t>
  </si>
  <si>
    <t>Use sound event fade in time
Add playerIN water switch as header container</t>
  </si>
  <si>
    <t>Use sound event fade in time
Add playerIN water switch as header container
Add to play for all underwater movement
Needs not to be too plungy as will play under water too</t>
  </si>
  <si>
    <t>All footsteps events</t>
  </si>
  <si>
    <t>Asset Type</t>
  </si>
  <si>
    <t>Loop</t>
  </si>
  <si>
    <t xml:space="preserve">Generic to play when player is below or wadding through water
</t>
  </si>
  <si>
    <t>Material Footstep
PlayerInWater</t>
  </si>
  <si>
    <t>No (No armour Type)
PlayerInWater</t>
  </si>
  <si>
    <t>Vocal_Death_Knight_Close</t>
  </si>
  <si>
    <t>Vocal_Death_Ratamahatta_Close</t>
  </si>
  <si>
    <t>Vocal_Death_Bauul_Close</t>
  </si>
  <si>
    <t>Vocal_Death_Rhino_Close</t>
  </si>
  <si>
    <t>Vocal_Death_Ogre_Close</t>
  </si>
  <si>
    <t>Vocal_Death_HellPig_Close</t>
  </si>
  <si>
    <t>Vocal_Death_Goblin_Close</t>
  </si>
  <si>
    <t>Vocal_Death_Slith_Close</t>
  </si>
  <si>
    <t>Vocal_Pain_Knight_Close</t>
  </si>
  <si>
    <t>Vocal_Pain_Ratamahatta_Close</t>
  </si>
  <si>
    <t>Vocal_Pain_Bauul_Close</t>
  </si>
  <si>
    <t>Vocal_Pain_Rhino_Close</t>
  </si>
  <si>
    <t>Vocal_Pain_Ogre_Close</t>
  </si>
  <si>
    <t>Vocal_Pain_HellPig_Close</t>
  </si>
  <si>
    <t>Vocal_Pain_Goblin_Close</t>
  </si>
  <si>
    <t>Vocal_Pain_Slith_Close</t>
  </si>
  <si>
    <t>Vocal_Grunt_Knight_Close</t>
  </si>
  <si>
    <t>Vocal_Grunt_Ratamahatta_Close</t>
  </si>
  <si>
    <t>Vocal_Grunt_Bauul_Close</t>
  </si>
  <si>
    <t>Vocal_Grunt_Rhino_Close</t>
  </si>
  <si>
    <t>Vocal_Grunt_Ogre_Close</t>
  </si>
  <si>
    <t>Vocal_Grunt_HellPig_Close</t>
  </si>
  <si>
    <t>Vocal_Grunt_Goblin_Close</t>
  </si>
  <si>
    <t>Vocal_Grunt_Slith_Close</t>
  </si>
  <si>
    <t>Vocal_Death_Knight_Far</t>
  </si>
  <si>
    <t>Vocal_Death_Ratamahatta_Far</t>
  </si>
  <si>
    <t>Vocal_Death_Bauul_Far</t>
  </si>
  <si>
    <t>Vocal_Death_Rhino_Far</t>
  </si>
  <si>
    <t>Vocal_Death_Ogre_Far</t>
  </si>
  <si>
    <t>Vocal_Death_HellPig_Far</t>
  </si>
  <si>
    <t>Vocal_Death_Goblin_Far</t>
  </si>
  <si>
    <t>Vocal_Death_Human_Male_Far</t>
  </si>
  <si>
    <t>Vocal_Death_Slith_Far</t>
  </si>
  <si>
    <t>Vocal_Pain_Knight_Far</t>
  </si>
  <si>
    <t>Vocal_Pain_Ratamahatta_Far</t>
  </si>
  <si>
    <t>Vocal_Pain_Bauul_Far</t>
  </si>
  <si>
    <t>Vocal_Pain_Rhino_Far</t>
  </si>
  <si>
    <t>Vocal_Pain_Ogre_Far</t>
  </si>
  <si>
    <t>Vocal_Pain_HellPig_Far</t>
  </si>
  <si>
    <t>Vocal_Pain_Goblin_Far</t>
  </si>
  <si>
    <t>Vocal_Pain_Human_Male_Far</t>
  </si>
  <si>
    <t>Vocal_Pain_Slith_Far</t>
  </si>
  <si>
    <t>Vocal_Grunt_Knight_Far</t>
  </si>
  <si>
    <t>Vocal_Grunt_Ratamahatta_Far</t>
  </si>
  <si>
    <t>Vocal_Grunt_Bauul_Far</t>
  </si>
  <si>
    <t>Vocal_Grunt_Rhino_Far</t>
  </si>
  <si>
    <t>Vocal_Grunt_Ogre_Far</t>
  </si>
  <si>
    <t>Vocal_Grunt_HellPig_Far</t>
  </si>
  <si>
    <t>Vocal_Grunt_Goblin_Far</t>
  </si>
  <si>
    <t>Vocal_Grunt_Human_Male_Far</t>
  </si>
  <si>
    <t>Vocal_Grunt_Slith_Far</t>
  </si>
  <si>
    <t>Vocal_Jump_Human_Male_Far</t>
  </si>
  <si>
    <t>Vocal_Land_Human_Male_Far</t>
  </si>
  <si>
    <t>Projectile_Rocket_Impact_Close</t>
  </si>
  <si>
    <t>Projectile_Rocket_Impact_Far</t>
  </si>
  <si>
    <t>Fire_Rifle_Monster/Player</t>
  </si>
  <si>
    <t>Map_Loaded, Play 
SplashIn_Player
SplashOut_Player</t>
  </si>
  <si>
    <t>One Shot</t>
  </si>
  <si>
    <t>Death_Human_Male</t>
  </si>
  <si>
    <t>Grunt_Human_Male</t>
  </si>
  <si>
    <t>Pain_Human_Male</t>
  </si>
  <si>
    <t>1 weeks review of content</t>
  </si>
  <si>
    <t>1 Weeks review of Content</t>
  </si>
  <si>
    <t>Polish / Final Pass</t>
  </si>
  <si>
    <t>Full project investigation to what is needed / can be done</t>
  </si>
  <si>
    <t>**Initial Project Scope</t>
  </si>
  <si>
    <t>Content Status Master Overview: CUBE</t>
  </si>
  <si>
    <t>Schedule: CUBE</t>
  </si>
  <si>
    <t>User 2</t>
  </si>
  <si>
    <t>User 3</t>
  </si>
  <si>
    <t>User 4</t>
  </si>
  <si>
    <t>This could get repetitive (probability) mix creature vocals
Create group assets with a delay before retriggering.
Mixture of Individual vocal assets.</t>
  </si>
  <si>
    <t>Mix human male vocalisation, taunt</t>
  </si>
  <si>
    <t>PlayerInWater</t>
  </si>
  <si>
    <t>DCP_Signal02</t>
  </si>
  <si>
    <t>UI_Action_Secret_Found</t>
  </si>
  <si>
    <t>DCP_Signal01</t>
  </si>
  <si>
    <t>UI_Action_Quad_Combat_Attacks</t>
  </si>
  <si>
    <t>PupFire</t>
  </si>
  <si>
    <t>UI_Action_Area_Indication</t>
  </si>
  <si>
    <t>Triggers when entering an area</t>
  </si>
  <si>
    <t>Spawn_Player or Music/Story_Start</t>
  </si>
  <si>
    <t>Death_Player or Music/Story_End</t>
  </si>
  <si>
    <t>Music / Map_Completed</t>
  </si>
  <si>
    <t>Boss_Start</t>
  </si>
  <si>
    <t xml:space="preserve">Musical Florish, starts when player is in boss area </t>
  </si>
  <si>
    <t>Musical Florish - should play when all enemies have been removed from level</t>
  </si>
  <si>
    <t>Musical Florish, starts when player dies</t>
  </si>
  <si>
    <t>Musical Florish, when map loads?</t>
  </si>
  <si>
    <t xml:space="preserve">Material Footstep
</t>
  </si>
  <si>
    <t>Material Footstep</t>
  </si>
  <si>
    <t>Use sound event fade in time
Set up x3 - small metal foot EQ/Volume + standard size + Player</t>
  </si>
  <si>
    <t>Material Footstep
PlayerInWater (only use on player)</t>
  </si>
  <si>
    <t xml:space="preserve">Use Footstep entity type, use sound event fade in time + probability
</t>
  </si>
  <si>
    <t xml:space="preserve">R &amp;D </t>
  </si>
  <si>
    <t>Footstep_Humanoid_Metal_Run_Rock</t>
  </si>
  <si>
    <t>Bodyfall_Humanoid_Leather_Rock</t>
  </si>
  <si>
    <t>Bodyfall_Humanoid_Flesh_Rock</t>
  </si>
  <si>
    <t>Bodyfall_Humanoid_Generic_Water</t>
  </si>
  <si>
    <t>Footstep_Humanoid_Metal_Run_Concrete</t>
  </si>
  <si>
    <t>Bodyfall_Humanoid_Leather_Concrete</t>
  </si>
  <si>
    <t>Bodyfall_Humanoid_Flesh_Concrete</t>
  </si>
  <si>
    <t>Footstep_Humanoid_Run_Concrete</t>
  </si>
  <si>
    <t>Footstep_Humanoid_Run_Grass</t>
  </si>
  <si>
    <t>Footstep_Humanoid_Run_Metal</t>
  </si>
  <si>
    <t>Footstep_Humanoid_Run_Sand</t>
  </si>
  <si>
    <t>Footstep_Humanoid_Run_Rock</t>
  </si>
  <si>
    <t>Footstep_Humanoid_Run_Stone</t>
  </si>
  <si>
    <t>Footstep_Humanoid_Run_Water</t>
  </si>
  <si>
    <t>Footstep_Humanoid_Run_Wood</t>
  </si>
  <si>
    <t>Footstep_Humanoid_Run_Stones</t>
  </si>
  <si>
    <t>Footstep_Humanoid_Run_Undergrowth</t>
  </si>
  <si>
    <t>Material type does not work</t>
  </si>
  <si>
    <t>Weaponary_MachineGun_Shell_Drop_Generic</t>
  </si>
  <si>
    <t>Fire_ChainGun_Monster</t>
  </si>
  <si>
    <t>Fire_ChainGun_Player</t>
  </si>
  <si>
    <t>Weaponary_Mini_Gun_Fire_Close</t>
  </si>
  <si>
    <t>Weaponary_Shotgun_Shell_Drop_Generic</t>
  </si>
  <si>
    <t>Weaponary_Rifle_Bullet_Drop_Generic</t>
  </si>
  <si>
    <t>Projectile_Rifle_Bullet_Ricochets</t>
  </si>
  <si>
    <t>Magic_Rocket_Fire</t>
  </si>
  <si>
    <t>Magic_Rocket_Inflight</t>
  </si>
  <si>
    <t>Reuse Projectile rocket launcher content</t>
  </si>
  <si>
    <t xml:space="preserve">Reuse Projectile rocket launcher content
Start Dual layer to Fire, 
Stop Use End event </t>
  </si>
  <si>
    <t>Fire_Rocket_Player
End_Rocket_Player</t>
  </si>
  <si>
    <t>Player</t>
  </si>
  <si>
    <t>Fire_Rifle_Player/Monster</t>
  </si>
  <si>
    <t>Fire_Shotgun_Player/Monster</t>
  </si>
  <si>
    <t xml:space="preserve">Fire_Rifle_Player
</t>
  </si>
  <si>
    <t>Material Footstep
Also use for material type:Tile</t>
  </si>
  <si>
    <t>Hellpig - Use sound event fade in time</t>
  </si>
  <si>
    <t>Bauul - Use sound event fade in time</t>
  </si>
  <si>
    <t>Foot_Ogre
Foot_Rat
Foot_Player</t>
  </si>
  <si>
    <t xml:space="preserve">Foot_Knight
</t>
  </si>
  <si>
    <r>
      <t xml:space="preserve">Foot_Slith
</t>
    </r>
    <r>
      <rPr>
        <sz val="11"/>
        <color rgb="FFFF0000"/>
        <rFont val="Calibri"/>
        <family val="2"/>
        <scheme val="minor"/>
      </rPr>
      <t>Foot_Bauul</t>
    </r>
  </si>
  <si>
    <t>Land_Humanoid_Leather_Concrete</t>
  </si>
  <si>
    <t>Land_Humanoid_Leather_Grass</t>
  </si>
  <si>
    <t>Land_Humanoid_Leather_Metal</t>
  </si>
  <si>
    <t>Land_Humanoid_Leather_Sand</t>
  </si>
  <si>
    <t>Land_Humanoid_Leather_Rock</t>
  </si>
  <si>
    <t>Land_Humanoid_Leather_Stone</t>
  </si>
  <si>
    <t>Land_Humanoid_Segmented_Concrete</t>
  </si>
  <si>
    <t>Land_Humanoid_Segmented_Grass</t>
  </si>
  <si>
    <t>Land_Humanoid_Segmented_Metal</t>
  </si>
  <si>
    <t>Land_Humanoid_Segmented_Sand</t>
  </si>
  <si>
    <t>Land_Humanoid_Segmented_Rock</t>
  </si>
  <si>
    <t>Land_Humanoid_Segmented_Stone</t>
  </si>
  <si>
    <t>Bodyfall_Humanoid_Segmented_Concrete</t>
  </si>
  <si>
    <t>Bodyfall_Humanoid_Segmented_Grass</t>
  </si>
  <si>
    <t>Bodyfall_Humanoid_Segmented_Metal</t>
  </si>
  <si>
    <t>Bodyfall_Humanoid_Segmented_Sand</t>
  </si>
  <si>
    <t>Bodyfall_Humanoid_Segmented_Rock</t>
  </si>
  <si>
    <t>Bodyfall_Humanoid_Segmented_Stone</t>
  </si>
  <si>
    <t>Bodyfall_Humanoid_Segmented_Water</t>
  </si>
  <si>
    <t>Bodyfall_Humanoid_Segmented_Wood</t>
  </si>
  <si>
    <t>Knight Only - foley type detail and thump impact
Dual Layer to Vocalisation Death, delay</t>
  </si>
  <si>
    <t>HellPig Only - foley type detail and thump impact
Dual Layer to Vocalisation Death, delay</t>
  </si>
  <si>
    <t>Baul Only - foley type detail and thump impact
Dual Layer to Vocalisation Death, delay</t>
  </si>
  <si>
    <t>Heartbeat</t>
  </si>
  <si>
    <t>UI_Action_HeartBeat_Medium</t>
  </si>
  <si>
    <t>UI_Action_HeartBeat_Fast</t>
  </si>
  <si>
    <t>UI_Action_HeartBeat_Slow</t>
  </si>
  <si>
    <t>HeartBeat</t>
  </si>
  <si>
    <t>Element_Wind_Generic</t>
  </si>
  <si>
    <t>**Script to each map**
Map_Loaded, Play 
SplashIn_Player
SplashOut_Player</t>
  </si>
  <si>
    <t>Foot_Player</t>
  </si>
  <si>
    <t>Heartbeat / Playerlife</t>
  </si>
  <si>
    <t>Based on footstep movement + initial delayed trigger / stop event</t>
  </si>
  <si>
    <t>Rumble?</t>
  </si>
  <si>
    <t>UI_Action_Door_Switch</t>
  </si>
  <si>
    <t>Heartbeat bug?</t>
  </si>
  <si>
    <t>Full game music</t>
  </si>
  <si>
    <t>Projectile_Rocket_Impact_Debris</t>
  </si>
  <si>
    <t>Magic_Rocket_Impact_Far</t>
  </si>
  <si>
    <t>Magic_Rocket_Impact_Close</t>
  </si>
  <si>
    <t>Magic_Rocket_Impact_Debris</t>
  </si>
  <si>
    <t>Footstep_Humanoid_Run_Peddles</t>
  </si>
  <si>
    <t>Footstep_Humanoid_Metal_Run_Undergrowth</t>
  </si>
  <si>
    <t>Footstep_Humanoid_Metal_Run_Peddles</t>
  </si>
  <si>
    <t>Land_Humanoid_Segmented_Peddles</t>
  </si>
  <si>
    <t>Land_Humanoid_Segmented_Undergrowth</t>
  </si>
  <si>
    <t>Land_Humanoid_Leather_Peddles</t>
  </si>
  <si>
    <t>Land_Humanoid_Leather_Undergrowth</t>
  </si>
  <si>
    <t>Bodyfall_Humanoid_Segmented_Undergrowth</t>
  </si>
  <si>
    <t>Bodyfall_Humanoid_Segmented_Peddles</t>
  </si>
  <si>
    <t>Bodyfall_Humanoid_Leather_Undergrowth</t>
  </si>
  <si>
    <t>Bodyfall_Humanoid_Leather_Pebbles</t>
  </si>
  <si>
    <t>Bodyfall_Humanoid_Flesh_Undergrowth</t>
  </si>
  <si>
    <t>Bodyfall_Humanoid_Flesh_Pebbles</t>
  </si>
  <si>
    <t>Lava pool</t>
  </si>
  <si>
    <t>Vocal_Attack_Knight_Close</t>
  </si>
  <si>
    <t>Vocal_Attack_Ratamahatta_Close</t>
  </si>
  <si>
    <t>Vocal_Attack_Bauul_Close</t>
  </si>
  <si>
    <t>Vocal_Attack_Rhino_Close</t>
  </si>
  <si>
    <t>Vocal_Attack_Ogre_Close</t>
  </si>
  <si>
    <t>Vocal_Attack_HellPig_Close</t>
  </si>
  <si>
    <t>Vocal_Attack_Goblin_Close</t>
  </si>
  <si>
    <t>Vocal_Attack_Slith_Close</t>
  </si>
  <si>
    <t>Vocal_Idle_Knight_Close</t>
  </si>
  <si>
    <t>Vocal_Idle_Ratamahatta_Close</t>
  </si>
  <si>
    <t>Vocal_Idle_Bauul_Close</t>
  </si>
  <si>
    <t>Vocal_Idle_Rhino_Close</t>
  </si>
  <si>
    <t>Vocal_Idle_Ogre_Close</t>
  </si>
  <si>
    <t>Vocal_Idle_HellPig_Close</t>
  </si>
  <si>
    <t>Vocal_Idle_Goblin_Close</t>
  </si>
  <si>
    <t>Vocal_Idle_Slith_Close</t>
  </si>
  <si>
    <t>Underwater_Bubbles_Generic</t>
  </si>
  <si>
    <t>Footstep_Hellpig_Run_Concrete</t>
  </si>
  <si>
    <t>Footstep_Hellpig_Run_Grass</t>
  </si>
  <si>
    <t>Footstep_Hellpig_Run_Metal</t>
  </si>
  <si>
    <t>Footstep_Hellpig_Run_Sand</t>
  </si>
  <si>
    <t>Footstep_Hellpig_Run_Rock</t>
  </si>
  <si>
    <t>Footstep_Hellpig_Run_Stone</t>
  </si>
  <si>
    <t>Footstep_Hellpig_Run_Water</t>
  </si>
  <si>
    <t>Footstep_Hellpig_Run_Wood</t>
  </si>
  <si>
    <t>Footstep_Hellpig_Run_Peddles</t>
  </si>
  <si>
    <t>Footstep_Hellpig_Run_Undergrowth</t>
  </si>
  <si>
    <t>Rework</t>
  </si>
  <si>
    <t>Footstep_Rhino_Run_Concrete</t>
  </si>
  <si>
    <t>Rhino - Use sound event fade in time</t>
  </si>
  <si>
    <t>Footstep_Rhino_Run_Grass</t>
  </si>
  <si>
    <t>Footstep_Rhino_Run_Metal</t>
  </si>
  <si>
    <t>Footstep_Rhino_Run_Sand</t>
  </si>
  <si>
    <t>Footstep_Rhino_Run_Rock</t>
  </si>
  <si>
    <t>Footstep_Rhino_Run_Stone</t>
  </si>
  <si>
    <t>Footstep_Rhino_Run_Water</t>
  </si>
  <si>
    <t>Footstep_Rhino_Run_Wood</t>
  </si>
  <si>
    <t>Footstep_Rhino_Run_Peddles</t>
  </si>
  <si>
    <t>Footstep_Rhino_Run_Undergrowth</t>
  </si>
  <si>
    <t>Bodyfall_Hellpig_Flesh_Concrete</t>
  </si>
  <si>
    <t>Bodyfall_Hellpig_Flesh_Grass</t>
  </si>
  <si>
    <t>Bodyfall_Hellpig_Flesh_Metal</t>
  </si>
  <si>
    <t>Bodyfall_Hellpig_Flesh_Sand</t>
  </si>
  <si>
    <t>Bodyfall_Hellpig_Flesh_Rock</t>
  </si>
  <si>
    <t>Bodyfall_Hellpig_Flesh_Stones</t>
  </si>
  <si>
    <t>Bodyfall_Hellpig_Flesh_Water</t>
  </si>
  <si>
    <t>Bodyfall_Hellpig_Flesh_Wood</t>
  </si>
  <si>
    <t>Bodyfall_Hellpig_Flesh_Undergrowth</t>
  </si>
  <si>
    <t>Bodyfall_Hellpig_Flesh_Pebbles</t>
  </si>
  <si>
    <t>Bodyfall_Rhino_Flesh_Concrete</t>
  </si>
  <si>
    <t>Rhino Only - foley type detail and thump impact
Dual Layer to Vocalisation Death, delay</t>
  </si>
  <si>
    <t>Bodyfall_Rhino_Flesh_Grass</t>
  </si>
  <si>
    <t>Bodyfall_Rhino_Flesh_Metal</t>
  </si>
  <si>
    <t>Bodyfall_Rhino_Flesh_Sand</t>
  </si>
  <si>
    <t>Bodyfall_Rhino_Flesh_Rock</t>
  </si>
  <si>
    <t>Bodyfall_Rhino_Flesh_Stones</t>
  </si>
  <si>
    <t>Bodyfall_Rhino_Flesh_Water</t>
  </si>
  <si>
    <t>Bodyfall_Rhino_Flesh_Wood</t>
  </si>
  <si>
    <t>Bodyfall_Rhino_Flesh_Undergrowth</t>
  </si>
  <si>
    <t>Bodyfall_Rhino_Flesh_Pebbles</t>
  </si>
  <si>
    <t>Bodyfall_Bauul_Flesh_Generic_Close</t>
  </si>
  <si>
    <t>Bodyfall_Bauul_Flesh_Generic_Far</t>
  </si>
  <si>
    <t>Bodyfall_Bauul_Flesh_Water_Close</t>
  </si>
  <si>
    <t>Bodyfall_Bauul_Flesh_Water_Far</t>
  </si>
  <si>
    <t>Footstep_Bauul_Run_Generic_Far</t>
  </si>
  <si>
    <t>Footstep_Bauul_Run_Generic_Close</t>
  </si>
  <si>
    <t>Footstep_Bauul_Run_Water_Close</t>
  </si>
  <si>
    <t>Footstep_Bauul_Run_Water_Far</t>
  </si>
  <si>
    <t>Weaponary_Shield_Metal_Drop_Bounce_All_Surfaces</t>
  </si>
  <si>
    <t>Footstep_Generic_Water_Wades_Loop</t>
  </si>
  <si>
    <t>Element_Underwater_Loop</t>
  </si>
  <si>
    <t>UI_Pickup_Armour</t>
  </si>
  <si>
    <t>UI_Pickup_Ammo</t>
  </si>
  <si>
    <t>UI_Pickup_Health_Small</t>
  </si>
  <si>
    <t>UI_Pickup_Health_Large</t>
  </si>
  <si>
    <t>Code required!? Not possible</t>
  </si>
  <si>
    <t>Weaponary_Shield_Metal_Drop_Rest_All_Surfaces</t>
  </si>
  <si>
    <t>Vocal + armour + Whoosh</t>
  </si>
  <si>
    <t>Gate_Open_Close</t>
  </si>
  <si>
    <t>Gate_Open_Far</t>
  </si>
  <si>
    <t>Door_Open_Close</t>
  </si>
  <si>
    <t>Door_Open_Far</t>
  </si>
  <si>
    <t>Vocal_Death_Player_Close</t>
  </si>
  <si>
    <t>Vocal_Pain_Player_Close</t>
  </si>
  <si>
    <t>Vocal_Grunt_Player_Close</t>
  </si>
  <si>
    <t>Vocal_Attack_Player_Close</t>
  </si>
  <si>
    <t>Vocal_Jump_Player_Close</t>
  </si>
  <si>
    <t>Vocal_Land_Player_Close</t>
  </si>
  <si>
    <t>Vocal_Land_Player_Breath_Catch</t>
  </si>
  <si>
    <t>Vocal_Land_Player_Breath_Slow</t>
  </si>
  <si>
    <t>Vocal_Land_Player_Breath_Medium</t>
  </si>
  <si>
    <t>Vocal_Land_Player_Breath_Fast</t>
  </si>
  <si>
    <t>DLG_Player_Quad</t>
  </si>
  <si>
    <t>DLG_Player_Secret</t>
  </si>
  <si>
    <t>Environment_Water_Processing_Plant_Metal_Stress</t>
  </si>
  <si>
    <t>Environment_Water_Processing_Plant_Machinery</t>
  </si>
  <si>
    <t>Environment_Water_Processing_Plant_Water_Drips</t>
  </si>
  <si>
    <t>Environment_Water_Processing_Plant_Computer_Shut_Down</t>
  </si>
  <si>
    <t>Environment_Water_Processing_Plant_Data</t>
  </si>
  <si>
    <t>Environment_Forest_Foliage</t>
  </si>
  <si>
    <t>Environment_Forest_Birds</t>
  </si>
  <si>
    <t>Environment_Water_Processing_Plant_Ventilation_Shaft</t>
  </si>
  <si>
    <t>Environment_Water_Processing_Plant_Control_Room</t>
  </si>
  <si>
    <t>Environment_Water_Processing_Plant_Engine_Room</t>
  </si>
  <si>
    <t>Environment_Water_Processing_Plant_Sewage_Tunnels</t>
  </si>
  <si>
    <t>Primary Layer</t>
  </si>
  <si>
    <t>Primary layer</t>
  </si>
  <si>
    <t>Secondary Layer</t>
  </si>
  <si>
    <t>Computer, digital noises (may not be needed)</t>
  </si>
  <si>
    <t>Reverbarant, close/far, maybe light continually running water</t>
  </si>
  <si>
    <t>Environment_Swamp_Long_Grass</t>
  </si>
  <si>
    <t>Environment_Swamp_Water</t>
  </si>
  <si>
    <t>Environment_Forest_Tree_Rustle</t>
  </si>
  <si>
    <t>Environment_Open_Plains_Wildlife</t>
  </si>
  <si>
    <t>Environment_Beach_Wildlife</t>
  </si>
  <si>
    <t>Environment_Swamp_Insects</t>
  </si>
  <si>
    <t>Oneshots</t>
  </si>
  <si>
    <t>Sweetener</t>
  </si>
  <si>
    <t xml:space="preserve">Sweetener: Bettles, Bees, Flys, Grasshoppers, </t>
  </si>
  <si>
    <t>Sweetener: Nature one shots, branch snaps, wood groans / creaks</t>
  </si>
  <si>
    <t xml:space="preserve">random animals from the environment.
</t>
  </si>
  <si>
    <t>No way to set point emitters</t>
  </si>
  <si>
    <t>Environment_Open_Plains_Long_Grass</t>
  </si>
  <si>
    <t>Re-use swamp</t>
  </si>
  <si>
    <t>DLG_Player_Death</t>
  </si>
  <si>
    <t>UI Pickup health</t>
  </si>
  <si>
    <t>Sine wave - process</t>
  </si>
  <si>
    <t>**FINAL - Polish / Final Pass / optimization</t>
  </si>
  <si>
    <t>Cannon _Gun</t>
  </si>
  <si>
    <t>Not needed, too spammy</t>
  </si>
  <si>
    <t>**ALPHA - Reworks and Reviews</t>
  </si>
  <si>
    <t>ALPHA</t>
  </si>
  <si>
    <t>BETA</t>
  </si>
  <si>
    <t>FINAL</t>
  </si>
  <si>
    <t>Milestones</t>
  </si>
  <si>
    <t>Days</t>
  </si>
  <si>
    <t>Project Total Time</t>
  </si>
  <si>
    <t>Project % Completed</t>
  </si>
  <si>
    <t>Wwise Lic</t>
  </si>
  <si>
    <t>Environment_Waterfall</t>
  </si>
  <si>
    <t>MUS_Game_Victory</t>
  </si>
  <si>
    <t>UI_Action_Teleport_Emmitter</t>
  </si>
  <si>
    <t>Teleport_Emitter</t>
  </si>
  <si>
    <t>Milestone</t>
  </si>
  <si>
    <t>Pre-Production</t>
  </si>
  <si>
    <t>Environment_Desert</t>
  </si>
  <si>
    <t>Environment_Night_Wildlife</t>
  </si>
  <si>
    <t>Environment_Night</t>
  </si>
  <si>
    <t>QA Test plans</t>
  </si>
  <si>
    <t>Test Maps</t>
  </si>
  <si>
    <t>Bug fixing + Playtesting - Week 2</t>
  </si>
  <si>
    <t>Bug fixing + Playtesting - Week 3</t>
  </si>
  <si>
    <t>Scripted events, not needed</t>
  </si>
  <si>
    <t>Element_Wind_Cold</t>
  </si>
  <si>
    <t>Element_Wind_Warm</t>
  </si>
  <si>
    <t>Element_Wind_Warm_Gusts</t>
  </si>
  <si>
    <t>Element_Wind_Generic_Gusts</t>
  </si>
  <si>
    <t>Element_Wind_Cold_Gusts</t>
  </si>
  <si>
    <t>Element_Wind_Warm_Gusts_Sand</t>
  </si>
  <si>
    <t xml:space="preserve">texture snad movement layer for beach / desert environments
</t>
  </si>
  <si>
    <t xml:space="preserve">Individual wind gusts
</t>
  </si>
  <si>
    <t xml:space="preserve">Generic to play above water
</t>
  </si>
  <si>
    <t>Music Tracker Document</t>
  </si>
  <si>
    <t>SFX Tracker Document</t>
  </si>
  <si>
    <t>Dialogue tracker Document</t>
  </si>
  <si>
    <t>Full dialogue tracking + content overview</t>
  </si>
  <si>
    <t>Full SFX tracking + content overview (this document)</t>
  </si>
  <si>
    <t>Full Music tracking + content overview</t>
  </si>
  <si>
    <t xml:space="preserve"> trigger when attacking (player guns fires) under the influence of Quad</t>
  </si>
  <si>
    <t>Project  Asset List: CUBE</t>
  </si>
  <si>
    <t>DLG_Player_Idle - 100% health</t>
  </si>
  <si>
    <t>DLG_Player_Attack - 100% health</t>
  </si>
  <si>
    <t>DLG_Player_Enter_Map</t>
  </si>
  <si>
    <t>Environment_Open_Plains</t>
  </si>
  <si>
    <t>Environment_Beach</t>
  </si>
  <si>
    <t>Environment_Swamp</t>
  </si>
  <si>
    <t>Environment_Forest</t>
  </si>
  <si>
    <t>Environment_Mountain</t>
  </si>
  <si>
    <t>Environment_Mountain_Wildlife</t>
  </si>
  <si>
    <t>Environment_Beach_Coastal_Waves_Far</t>
  </si>
  <si>
    <t>shaver + vocal + PT pitching</t>
  </si>
  <si>
    <t>DMSP maps only - SP maps will be script tasked</t>
  </si>
  <si>
    <t>Lever switch</t>
  </si>
  <si>
    <t>Includes sizzle layer</t>
  </si>
  <si>
    <t>MUS_Game_Defeat</t>
  </si>
  <si>
    <t>MUS_Game_Combat</t>
  </si>
  <si>
    <t>MUS_Game_Intro</t>
  </si>
  <si>
    <t>MUS_Game_Explore</t>
  </si>
  <si>
    <t>MUS_Game_Quad</t>
  </si>
  <si>
    <t>UI_Menu_Click</t>
  </si>
  <si>
    <t>Code needed, not possible to implement</t>
  </si>
  <si>
    <t>Main menu clicks</t>
  </si>
  <si>
    <t>UI_Start_Battle</t>
  </si>
  <si>
    <t xml:space="preserve">Map_Loaded </t>
  </si>
  <si>
    <t>Select start battle from main menu. 
Dual layer onto map loaded. Test to see if any delay before creating</t>
  </si>
  <si>
    <t>Behind on Schedule, decided not needed</t>
  </si>
  <si>
    <t>Not able to capture on recording session.
Code needed to define coast line.</t>
  </si>
  <si>
    <t>Environment_Beach_Coastal_Waves_Sand_Close</t>
  </si>
  <si>
    <t>Environment_Beach_Coastal_Waves_Rock_Close</t>
  </si>
  <si>
    <t>Close up waves splash on sand beach</t>
  </si>
  <si>
    <t>Close up waves splash on pebble beach</t>
  </si>
  <si>
    <t xml:space="preserve">Not needed  </t>
  </si>
  <si>
    <t>Element_Sea</t>
  </si>
  <si>
    <t>Unable to capture / record night wildlife 
reduced time needed</t>
  </si>
  <si>
    <t>Some maps left without reverb times due to milestone limits</t>
  </si>
  <si>
    <t>Under to capture / record further content
Milestone deadline, reducing task time</t>
  </si>
  <si>
    <t>MUS_Game_Credits</t>
  </si>
  <si>
    <t>MUS_Game_Titles</t>
  </si>
  <si>
    <t>Not needed as will become messy with music</t>
  </si>
  <si>
    <t>**BETA - Rework and Reviews</t>
  </si>
  <si>
    <t>Bug fixing + Playtesting - Week 4</t>
  </si>
  <si>
    <t>Bug fixing + Playtesting - Week 5</t>
  </si>
  <si>
    <t>Bug fixing + Playtesting - Week 8</t>
  </si>
  <si>
    <t>Bug fixing + Playtesting - Week 10</t>
  </si>
  <si>
    <t>Bug fixing + Playtesting - Week 13</t>
  </si>
  <si>
    <t>Bug fixing + Playtesting - Week 14</t>
  </si>
  <si>
    <t>Bug fixing + Playtesting - Week 12</t>
  </si>
  <si>
    <t>Bug fixing + Playtesting - Week 11</t>
  </si>
  <si>
    <t>Bug fixing + Playtesting - Week 9</t>
  </si>
  <si>
    <t>Bug fixing + Playtesting - Week 7</t>
  </si>
  <si>
    <t>Bug fixing + Playtesting - Week 6</t>
  </si>
  <si>
    <t>Bug fixing + Playtesting - Week 1</t>
  </si>
  <si>
    <t>DATA - Tag all DCMP maps with correct ambience</t>
  </si>
  <si>
    <t>DATA - Tag all DCMP maps with correct reverb emitters</t>
  </si>
  <si>
    <t>DATA - Tag all maps with correct surface types</t>
  </si>
  <si>
    <t>DATA - Script Map - The Core - Advisor</t>
  </si>
  <si>
    <t>DATA - Script Map - Generic</t>
  </si>
  <si>
    <t>DATA - Script Map 03</t>
  </si>
  <si>
    <t>DATA - Script Map 04</t>
  </si>
  <si>
    <t>DATA - Script Map 05</t>
  </si>
  <si>
    <t>DATA - Script Map - The Core - Robotic Voice</t>
  </si>
  <si>
    <t>DATA - Investigate scripting tasks</t>
  </si>
  <si>
    <t>DATA - Setup Unique soundbanks</t>
  </si>
  <si>
    <t>Trailer</t>
  </si>
  <si>
    <t>Data</t>
  </si>
  <si>
    <t>Project Start</t>
  </si>
  <si>
    <t>TEST</t>
  </si>
  <si>
    <t>User 1</t>
  </si>
  <si>
    <t>Task Hours
Assigned</t>
  </si>
  <si>
    <t>Task Hours
Outstanding</t>
  </si>
  <si>
    <t>Hours Over 
or Under</t>
  </si>
  <si>
    <t>Game Release</t>
  </si>
  <si>
    <t>Content Name</t>
  </si>
  <si>
    <t>Full game Trailer - Track Lay</t>
  </si>
  <si>
    <t>Full game written and video tutorials</t>
  </si>
  <si>
    <t>Hours</t>
  </si>
  <si>
    <t>Weekly User Hours Available</t>
  </si>
  <si>
    <t>Magic_Iceball_Impact_Sweetener</t>
  </si>
  <si>
    <t>Dual layer to trigger when Iceball impacts</t>
  </si>
  <si>
    <t>Magic_Fireball_Impact_Sweetener</t>
  </si>
  <si>
    <t>Dual layer to trigger when Fireball impacts</t>
  </si>
  <si>
    <t>Footstep_Knight_Hard_Surface</t>
  </si>
  <si>
    <t>Footstep_Knight_Soft_Surface</t>
  </si>
  <si>
    <t>Use as layer for metal weight</t>
  </si>
  <si>
    <t>Foot_Knight</t>
  </si>
  <si>
    <t>Body_Impact_Leather</t>
  </si>
  <si>
    <t>Trigger when an entity is hit</t>
  </si>
  <si>
    <t>Vocal_Pain</t>
  </si>
  <si>
    <t>Body_Impact_Segmented</t>
  </si>
  <si>
    <t>Body_Impact_Cloth</t>
  </si>
  <si>
    <t>UI_Action_Floor_Switch</t>
  </si>
  <si>
    <t>Script trigger when a floor switch is pushed</t>
  </si>
  <si>
    <t>Script trigger when a wall switch is pushed.</t>
  </si>
  <si>
    <t>Rumble (Also Hardcoded with any script events)
Script trigger points in maps</t>
  </si>
  <si>
    <t>None, scripted.</t>
  </si>
  <si>
    <t>None
Map_Loaded</t>
  </si>
  <si>
    <t>Heart beat - Broken, due to sound bank packing + Not loaded at start of map</t>
  </si>
  <si>
    <t>Trailer - In game audio</t>
  </si>
  <si>
    <t>Trailer - Cinematic audio</t>
  </si>
  <si>
    <t>Body_Impact_Metal</t>
  </si>
  <si>
    <t>Tutorials Week 1</t>
  </si>
  <si>
    <t>Tutorials Week 2</t>
  </si>
  <si>
    <t>Tutorials Week 3</t>
  </si>
  <si>
    <t>Tutorials Week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</si>
</sst>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h]:mm;@"/>
  </numFmts>
  <fonts count="20" x14ac:knownFonts="1">
    <font>
      <sz val="11"/>
      <color theme="1"/>
      <name val="Calibri"/>
      <family val="2"/>
      <scheme val="minor"/>
    </font>
    <font>
      <b/>
      <sz val="11"/>
      <color theme="0"/>
      <name val="Calibri"/>
      <family val="2"/>
      <scheme val="minor"/>
    </font>
    <font>
      <b/>
      <sz val="11"/>
      <color theme="1"/>
      <name val="Calibri"/>
      <family val="2"/>
      <scheme val="minor"/>
    </font>
    <font>
      <b/>
      <sz val="20"/>
      <color theme="0"/>
      <name val="Calibri"/>
      <family val="2"/>
      <scheme val="minor"/>
    </font>
    <font>
      <b/>
      <sz val="12"/>
      <color theme="0"/>
      <name val="Calibri"/>
      <family val="2"/>
      <scheme val="minor"/>
    </font>
    <font>
      <b/>
      <sz val="20"/>
      <color theme="1"/>
      <name val="Calibri"/>
      <family val="2"/>
      <scheme val="minor"/>
    </font>
    <font>
      <b/>
      <sz val="20"/>
      <name val="Calibri"/>
      <family val="2"/>
      <scheme val="minor"/>
    </font>
    <font>
      <sz val="11"/>
      <color theme="0"/>
      <name val="Calibri"/>
      <family val="2"/>
      <scheme val="minor"/>
    </font>
    <font>
      <b/>
      <u/>
      <sz val="11"/>
      <color rgb="FFFF0000"/>
      <name val="Calibri"/>
      <family val="2"/>
      <scheme val="minor"/>
    </font>
    <font>
      <b/>
      <sz val="11"/>
      <color theme="1" tint="0.14999847407452621"/>
      <name val="Calibri"/>
      <family val="2"/>
      <scheme val="minor"/>
    </font>
    <font>
      <sz val="9"/>
      <color indexed="81"/>
      <name val="Tahoma"/>
      <family val="2"/>
    </font>
    <font>
      <b/>
      <sz val="9"/>
      <color indexed="81"/>
      <name val="Tahoma"/>
      <family val="2"/>
    </font>
    <font>
      <sz val="11"/>
      <color rgb="FFFF0000"/>
      <name val="Calibri"/>
      <family val="2"/>
      <scheme val="minor"/>
    </font>
    <font>
      <b/>
      <sz val="12"/>
      <name val="Calibri"/>
      <family val="2"/>
      <scheme val="minor"/>
    </font>
    <font>
      <b/>
      <sz val="14"/>
      <color theme="0"/>
      <name val="Calibri"/>
      <family val="2"/>
      <scheme val="minor"/>
    </font>
    <font>
      <b/>
      <sz val="48"/>
      <color theme="0"/>
      <name val="Calibri"/>
      <family val="2"/>
      <scheme val="minor"/>
    </font>
    <font>
      <b/>
      <sz val="20"/>
      <color rgb="FF242729"/>
      <name val="Consolas"/>
      <family val="3"/>
    </font>
    <font>
      <b/>
      <sz val="11"/>
      <color rgb="FFFF0000"/>
      <name val="Calibri"/>
      <family val="2"/>
      <scheme val="minor"/>
    </font>
    <font>
      <b/>
      <sz val="16"/>
      <color theme="0"/>
      <name val="Calibri"/>
      <family val="2"/>
      <scheme val="minor"/>
    </font>
    <font>
      <b/>
      <sz val="16"/>
      <color theme="1"/>
      <name val="Calibri"/>
      <family val="2"/>
      <scheme val="minor"/>
    </font>
  </fonts>
  <fills count="34">
    <fill>
      <patternFill patternType="none"/>
    </fill>
    <fill>
      <patternFill patternType="gray125"/>
    </fill>
    <fill>
      <patternFill patternType="solid">
        <fgColor theme="5"/>
        <bgColor indexed="64"/>
      </patternFill>
    </fill>
    <fill>
      <patternFill patternType="solid">
        <fgColor theme="9"/>
        <bgColor indexed="64"/>
      </patternFill>
    </fill>
    <fill>
      <patternFill patternType="solid">
        <fgColor rgb="FFFFFF66"/>
        <bgColor indexed="64"/>
      </patternFill>
    </fill>
    <fill>
      <patternFill patternType="solid">
        <fgColor theme="8"/>
        <bgColor indexed="64"/>
      </patternFill>
    </fill>
    <fill>
      <patternFill patternType="solid">
        <fgColor rgb="FFA27800"/>
        <bgColor indexed="64"/>
      </patternFill>
    </fill>
    <fill>
      <patternFill patternType="solid">
        <fgColor rgb="FFC00000"/>
        <bgColor indexed="64"/>
      </patternFill>
    </fill>
    <fill>
      <patternFill patternType="solid">
        <fgColor theme="1"/>
        <bgColor indexed="64"/>
      </patternFill>
    </fill>
    <fill>
      <patternFill patternType="solid">
        <fgColor theme="1" tint="0.499984740745262"/>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theme="0"/>
        <bgColor indexed="64"/>
      </patternFill>
    </fill>
    <fill>
      <patternFill patternType="solid">
        <fgColor rgb="FFA70193"/>
        <bgColor indexed="64"/>
      </patternFill>
    </fill>
    <fill>
      <patternFill patternType="solid">
        <fgColor theme="1" tint="0.34998626667073579"/>
        <bgColor indexed="64"/>
      </patternFill>
    </fill>
    <fill>
      <patternFill patternType="solid">
        <fgColor theme="1" tint="0.249977111117893"/>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9" tint="0.79998168889431442"/>
        <bgColor indexed="64"/>
      </patternFill>
    </fill>
    <fill>
      <patternFill patternType="solid">
        <fgColor theme="5" tint="-0.499984740745262"/>
        <bgColor indexed="64"/>
      </patternFill>
    </fill>
    <fill>
      <patternFill patternType="solid">
        <fgColor theme="9" tint="0.59999389629810485"/>
        <bgColor indexed="64"/>
      </patternFill>
    </fill>
    <fill>
      <patternFill patternType="solid">
        <fgColor theme="4" tint="-0.249977111117893"/>
        <bgColor indexed="64"/>
      </patternFill>
    </fill>
    <fill>
      <patternFill patternType="solid">
        <fgColor rgb="FF7030A0"/>
        <bgColor indexed="64"/>
      </patternFill>
    </fill>
    <fill>
      <patternFill patternType="solid">
        <fgColor theme="9" tint="-0.249977111117893"/>
        <bgColor indexed="64"/>
      </patternFill>
    </fill>
    <fill>
      <patternFill patternType="solid">
        <fgColor theme="9" tint="-0.499984740745262"/>
        <bgColor indexed="64"/>
      </patternFill>
    </fill>
    <fill>
      <patternFill patternType="solid">
        <fgColor rgb="FFFF99FF"/>
        <bgColor indexed="64"/>
      </patternFill>
    </fill>
    <fill>
      <patternFill patternType="solid">
        <fgColor rgb="FFECDAFE"/>
        <bgColor indexed="64"/>
      </patternFill>
    </fill>
    <fill>
      <patternFill patternType="solid">
        <fgColor theme="4" tint="0.59999389629810485"/>
        <bgColor indexed="64"/>
      </patternFill>
    </fill>
    <fill>
      <patternFill patternType="solid">
        <fgColor theme="2" tint="-0.499984740745262"/>
        <bgColor indexed="64"/>
      </patternFill>
    </fill>
    <fill>
      <patternFill patternType="solid">
        <fgColor rgb="FFFFFF00"/>
        <bgColor indexed="64"/>
      </patternFill>
    </fill>
    <fill>
      <patternFill patternType="solid">
        <fgColor theme="4"/>
        <bgColor indexed="64"/>
      </patternFill>
    </fill>
    <fill>
      <patternFill patternType="solid">
        <fgColor theme="5" tint="-0.249977111117893"/>
        <bgColor indexed="64"/>
      </patternFill>
    </fill>
    <fill>
      <patternFill patternType="solid">
        <fgColor theme="4" tint="0.39997558519241921"/>
        <bgColor indexed="64"/>
      </patternFill>
    </fill>
    <fill>
      <patternFill patternType="solid">
        <fgColor theme="9" tint="0.39997558519241921"/>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thin">
        <color indexed="64"/>
      </top>
      <bottom style="thin">
        <color indexed="64"/>
      </bottom>
      <diagonal/>
    </border>
    <border>
      <left style="thin">
        <color indexed="64"/>
      </left>
      <right/>
      <top style="medium">
        <color indexed="64"/>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theme="9" tint="0.59996337778862885"/>
      </left>
      <right/>
      <top style="thin">
        <color theme="9" tint="0.59996337778862885"/>
      </top>
      <bottom style="thin">
        <color theme="9" tint="0.59996337778862885"/>
      </bottom>
      <diagonal/>
    </border>
    <border>
      <left/>
      <right/>
      <top style="thin">
        <color theme="9" tint="0.59996337778862885"/>
      </top>
      <bottom style="thin">
        <color theme="9" tint="0.59996337778862885"/>
      </bottom>
      <diagonal/>
    </border>
    <border>
      <left/>
      <right style="thin">
        <color theme="9" tint="0.59996337778862885"/>
      </right>
      <top style="thin">
        <color theme="9" tint="0.59996337778862885"/>
      </top>
      <bottom style="thin">
        <color theme="9" tint="0.59996337778862885"/>
      </bottom>
      <diagonal/>
    </border>
    <border>
      <left style="thin">
        <color theme="0" tint="-0.24994659260841701"/>
      </left>
      <right style="thin">
        <color indexed="64"/>
      </right>
      <top/>
      <bottom style="thin">
        <color indexed="64"/>
      </bottom>
      <diagonal/>
    </border>
    <border>
      <left style="thin">
        <color indexed="64"/>
      </left>
      <right style="thin">
        <color theme="0" tint="-0.24994659260841701"/>
      </right>
      <top/>
      <bottom style="thin">
        <color indexed="64"/>
      </bottom>
      <diagonal/>
    </border>
    <border>
      <left style="thin">
        <color indexed="64"/>
      </left>
      <right style="thin">
        <color theme="0" tint="-0.24994659260841701"/>
      </right>
      <top style="thin">
        <color indexed="64"/>
      </top>
      <bottom style="thin">
        <color indexed="64"/>
      </bottom>
      <diagonal/>
    </border>
    <border>
      <left style="thin">
        <color theme="0" tint="-0.24994659260841701"/>
      </left>
      <right style="thin">
        <color indexed="64"/>
      </right>
      <top style="thin">
        <color indexed="64"/>
      </top>
      <bottom style="thin">
        <color indexed="64"/>
      </bottom>
      <diagonal/>
    </border>
    <border>
      <left style="thin">
        <color theme="0" tint="-0.24994659260841701"/>
      </left>
      <right style="thin">
        <color indexed="64"/>
      </right>
      <top style="thin">
        <color indexed="64"/>
      </top>
      <bottom style="thin">
        <color theme="0" tint="-0.24994659260841701"/>
      </bottom>
      <diagonal/>
    </border>
    <border>
      <left style="thin">
        <color indexed="64"/>
      </left>
      <right style="thin">
        <color indexed="64"/>
      </right>
      <top style="thin">
        <color indexed="64"/>
      </top>
      <bottom style="thin">
        <color theme="0" tint="-0.24994659260841701"/>
      </bottom>
      <diagonal/>
    </border>
    <border>
      <left style="thin">
        <color indexed="64"/>
      </left>
      <right style="thin">
        <color theme="0" tint="-0.24994659260841701"/>
      </right>
      <top style="thin">
        <color indexed="64"/>
      </top>
      <bottom style="thin">
        <color theme="0" tint="-0.24994659260841701"/>
      </bottom>
      <diagonal/>
    </border>
    <border>
      <left style="thin">
        <color theme="4" tint="0.39991454817346722"/>
      </left>
      <right/>
      <top style="thin">
        <color theme="4" tint="0.39991454817346722"/>
      </top>
      <bottom/>
      <diagonal/>
    </border>
    <border>
      <left/>
      <right/>
      <top style="thin">
        <color theme="4" tint="0.39991454817346722"/>
      </top>
      <bottom/>
      <diagonal/>
    </border>
    <border>
      <left/>
      <right style="thin">
        <color theme="4" tint="0.39991454817346722"/>
      </right>
      <top style="thin">
        <color theme="4" tint="0.39991454817346722"/>
      </top>
      <bottom/>
      <diagonal/>
    </border>
    <border>
      <left style="thin">
        <color rgb="FFDBB8FE"/>
      </left>
      <right/>
      <top style="thin">
        <color rgb="FFDBB8FE"/>
      </top>
      <bottom/>
      <diagonal/>
    </border>
    <border>
      <left/>
      <right/>
      <top style="thin">
        <color rgb="FFDBB8FE"/>
      </top>
      <bottom/>
      <diagonal/>
    </border>
    <border>
      <left/>
      <right style="thin">
        <color rgb="FFDBB8FE"/>
      </right>
      <top style="thin">
        <color rgb="FFDBB8FE"/>
      </top>
      <bottom/>
      <diagonal/>
    </border>
    <border>
      <left style="thin">
        <color theme="9" tint="0.39994506668294322"/>
      </left>
      <right/>
      <top style="thin">
        <color theme="9" tint="0.39994506668294322"/>
      </top>
      <bottom/>
      <diagonal/>
    </border>
    <border>
      <left/>
      <right/>
      <top style="thin">
        <color theme="9" tint="0.39994506668294322"/>
      </top>
      <bottom/>
      <diagonal/>
    </border>
    <border>
      <left/>
      <right style="thin">
        <color theme="9" tint="0.39994506668294322"/>
      </right>
      <top style="thin">
        <color theme="9" tint="0.39994506668294322"/>
      </top>
      <bottom/>
      <diagonal/>
    </border>
    <border>
      <left style="thin">
        <color theme="5" tint="0.39994506668294322"/>
      </left>
      <right/>
      <top style="thin">
        <color theme="5" tint="0.39994506668294322"/>
      </top>
      <bottom/>
      <diagonal/>
    </border>
    <border>
      <left/>
      <right/>
      <top style="thin">
        <color theme="5" tint="0.39994506668294322"/>
      </top>
      <bottom/>
      <diagonal/>
    </border>
    <border>
      <left/>
      <right style="thin">
        <color theme="5" tint="0.39994506668294322"/>
      </right>
      <top style="thin">
        <color theme="5" tint="0.39994506668294322"/>
      </top>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thin">
        <color theme="0" tint="-0.24994659260841701"/>
      </bottom>
      <diagonal/>
    </border>
    <border>
      <left style="medium">
        <color indexed="64"/>
      </left>
      <right/>
      <top/>
      <bottom style="thin">
        <color indexed="64"/>
      </bottom>
      <diagonal/>
    </border>
    <border>
      <left style="thin">
        <color indexed="64"/>
      </left>
      <right/>
      <top/>
      <bottom/>
      <diagonal/>
    </border>
    <border>
      <left style="thin">
        <color indexed="64"/>
      </left>
      <right/>
      <top style="thin">
        <color indexed="64"/>
      </top>
      <bottom/>
      <diagonal/>
    </border>
  </borders>
  <cellStyleXfs count="1">
    <xf numFmtId="0" fontId="0" fillId="0" borderId="0"/>
  </cellStyleXfs>
  <cellXfs count="253">
    <xf numFmtId="0" fontId="0" fillId="0" borderId="0" xfId="0"/>
    <xf numFmtId="0" fontId="0" fillId="0" borderId="1" xfId="0" applyBorder="1"/>
    <xf numFmtId="0" fontId="1" fillId="11" borderId="2" xfId="0" applyFont="1" applyFill="1" applyBorder="1" applyAlignment="1">
      <alignment horizontal="center"/>
    </xf>
    <xf numFmtId="0" fontId="2" fillId="3" borderId="5" xfId="0" applyFont="1" applyFill="1" applyBorder="1" applyAlignment="1">
      <alignment horizontal="center"/>
    </xf>
    <xf numFmtId="0" fontId="2" fillId="4" borderId="5" xfId="0" applyFont="1" applyFill="1" applyBorder="1" applyAlignment="1">
      <alignment horizontal="center"/>
    </xf>
    <xf numFmtId="0" fontId="2" fillId="5" borderId="5" xfId="0" applyFont="1" applyFill="1" applyBorder="1" applyAlignment="1">
      <alignment horizontal="center"/>
    </xf>
    <xf numFmtId="0" fontId="2" fillId="6" borderId="5" xfId="0" applyFont="1" applyFill="1" applyBorder="1" applyAlignment="1">
      <alignment horizontal="center"/>
    </xf>
    <xf numFmtId="0" fontId="2" fillId="7" borderId="5" xfId="0" applyFont="1" applyFill="1" applyBorder="1" applyAlignment="1">
      <alignment horizontal="center"/>
    </xf>
    <xf numFmtId="0" fontId="2" fillId="0" borderId="5" xfId="0" applyFont="1" applyBorder="1" applyAlignment="1">
      <alignment horizontal="center"/>
    </xf>
    <xf numFmtId="0" fontId="2" fillId="13" borderId="5" xfId="0" applyFont="1" applyFill="1" applyBorder="1" applyAlignment="1">
      <alignment horizontal="center"/>
    </xf>
    <xf numFmtId="0" fontId="1" fillId="11" borderId="7" xfId="0" applyFont="1" applyFill="1" applyBorder="1" applyAlignment="1">
      <alignment horizontal="center"/>
    </xf>
    <xf numFmtId="0" fontId="0" fillId="0" borderId="5" xfId="0" applyBorder="1" applyAlignment="1">
      <alignment horizontal="center" vertical="center"/>
    </xf>
    <xf numFmtId="0" fontId="0" fillId="0" borderId="6" xfId="0" applyBorder="1" applyAlignment="1">
      <alignment horizontal="center" vertical="center"/>
    </xf>
    <xf numFmtId="0" fontId="2" fillId="0" borderId="5" xfId="0" applyFont="1" applyBorder="1" applyAlignment="1">
      <alignment horizontal="center" vertical="center"/>
    </xf>
    <xf numFmtId="0" fontId="0" fillId="8" borderId="0" xfId="0" applyFill="1"/>
    <xf numFmtId="0" fontId="2" fillId="4" borderId="5" xfId="0" applyFont="1" applyFill="1" applyBorder="1" applyAlignment="1">
      <alignment horizontal="center" vertical="center"/>
    </xf>
    <xf numFmtId="0" fontId="2" fillId="3" borderId="5" xfId="0" applyFont="1" applyFill="1" applyBorder="1" applyAlignment="1">
      <alignment horizontal="center" vertical="center"/>
    </xf>
    <xf numFmtId="0" fontId="2" fillId="7" borderId="5" xfId="0" applyFont="1" applyFill="1" applyBorder="1" applyAlignment="1">
      <alignment horizontal="center" vertical="center"/>
    </xf>
    <xf numFmtId="0" fontId="1" fillId="8" borderId="5" xfId="0" applyFont="1" applyFill="1" applyBorder="1" applyAlignment="1">
      <alignment horizontal="center" vertical="center"/>
    </xf>
    <xf numFmtId="0" fontId="2" fillId="0" borderId="6" xfId="0" applyFont="1" applyBorder="1" applyAlignment="1">
      <alignment horizontal="center" vertical="center"/>
    </xf>
    <xf numFmtId="0" fontId="2" fillId="2" borderId="5" xfId="0" applyFont="1" applyFill="1" applyBorder="1" applyAlignment="1">
      <alignment horizontal="center"/>
    </xf>
    <xf numFmtId="0" fontId="2" fillId="16" borderId="14" xfId="0" applyFont="1" applyFill="1" applyBorder="1" applyAlignment="1">
      <alignment horizontal="center"/>
    </xf>
    <xf numFmtId="10" fontId="5" fillId="0" borderId="8" xfId="0" applyNumberFormat="1" applyFont="1" applyBorder="1" applyAlignment="1">
      <alignment horizontal="center" vertical="center"/>
    </xf>
    <xf numFmtId="10" fontId="5" fillId="0" borderId="2" xfId="0" applyNumberFormat="1" applyFont="1" applyBorder="1" applyAlignment="1">
      <alignment horizontal="center" vertical="center"/>
    </xf>
    <xf numFmtId="46" fontId="5" fillId="0" borderId="8" xfId="0" applyNumberFormat="1" applyFont="1" applyBorder="1" applyAlignment="1">
      <alignment horizontal="center" vertical="center"/>
    </xf>
    <xf numFmtId="46" fontId="5" fillId="0" borderId="2" xfId="0" applyNumberFormat="1" applyFont="1" applyBorder="1" applyAlignment="1">
      <alignment horizontal="center" vertical="center"/>
    </xf>
    <xf numFmtId="46" fontId="6" fillId="0" borderId="8" xfId="0" applyNumberFormat="1" applyFont="1" applyBorder="1" applyAlignment="1">
      <alignment horizontal="center" vertical="center"/>
    </xf>
    <xf numFmtId="46" fontId="6" fillId="0" borderId="2" xfId="0" applyNumberFormat="1" applyFont="1" applyBorder="1" applyAlignment="1">
      <alignment horizontal="center" vertical="center"/>
    </xf>
    <xf numFmtId="0" fontId="1" fillId="9" borderId="25" xfId="0" applyFont="1" applyFill="1" applyBorder="1" applyAlignment="1">
      <alignment horizontal="center" vertical="center" wrapText="1"/>
    </xf>
    <xf numFmtId="0" fontId="1" fillId="9" borderId="26" xfId="0" applyFont="1" applyFill="1" applyBorder="1" applyAlignment="1">
      <alignment horizontal="center" vertical="center" wrapText="1"/>
    </xf>
    <xf numFmtId="46" fontId="0" fillId="0" borderId="1" xfId="0" applyNumberFormat="1" applyBorder="1" applyAlignment="1">
      <alignment horizontal="center"/>
    </xf>
    <xf numFmtId="0" fontId="0" fillId="0" borderId="19" xfId="0" applyBorder="1" applyAlignment="1">
      <alignment horizontal="center"/>
    </xf>
    <xf numFmtId="164" fontId="0" fillId="0" borderId="20" xfId="0" applyNumberFormat="1" applyBorder="1"/>
    <xf numFmtId="164" fontId="0" fillId="0" borderId="20" xfId="0" applyNumberFormat="1" applyBorder="1" applyAlignment="1">
      <alignment horizontal="center" vertical="center"/>
    </xf>
    <xf numFmtId="46" fontId="0" fillId="0" borderId="1" xfId="0" applyNumberFormat="1" applyBorder="1" applyAlignment="1">
      <alignment horizontal="center" vertical="center"/>
    </xf>
    <xf numFmtId="46" fontId="0" fillId="16" borderId="1" xfId="0" applyNumberFormat="1" applyFill="1" applyBorder="1" applyAlignment="1" applyProtection="1">
      <alignment horizontal="center" vertical="center"/>
      <protection locked="0"/>
    </xf>
    <xf numFmtId="0" fontId="2" fillId="0" borderId="18" xfId="0" applyFont="1" applyBorder="1" applyAlignment="1" applyProtection="1">
      <alignment horizontal="center" vertical="center"/>
      <protection locked="0"/>
    </xf>
    <xf numFmtId="0" fontId="0" fillId="12" borderId="14" xfId="0" applyFill="1" applyBorder="1" applyAlignment="1" applyProtection="1">
      <alignment horizontal="center" vertical="center"/>
      <protection locked="0"/>
    </xf>
    <xf numFmtId="0" fontId="0" fillId="12" borderId="5" xfId="0" applyFill="1" applyBorder="1" applyAlignment="1" applyProtection="1">
      <alignment horizontal="center" vertical="center"/>
      <protection locked="0"/>
    </xf>
    <xf numFmtId="46" fontId="0" fillId="0" borderId="3" xfId="0" applyNumberFormat="1" applyBorder="1" applyAlignment="1">
      <alignment horizontal="center"/>
    </xf>
    <xf numFmtId="164" fontId="0" fillId="0" borderId="22" xfId="0" applyNumberFormat="1" applyBorder="1" applyAlignment="1">
      <alignment horizontal="center" vertical="center"/>
    </xf>
    <xf numFmtId="0" fontId="1" fillId="9" borderId="24" xfId="0" applyFont="1" applyFill="1" applyBorder="1" applyAlignment="1">
      <alignment horizontal="center" vertical="center" wrapText="1"/>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5" xfId="0" applyFill="1" applyBorder="1" applyAlignment="1">
      <alignment horizontal="center" vertical="center"/>
    </xf>
    <xf numFmtId="46" fontId="5" fillId="0" borderId="9" xfId="0" applyNumberFormat="1" applyFont="1" applyBorder="1" applyAlignment="1">
      <alignment horizontal="center"/>
    </xf>
    <xf numFmtId="46" fontId="5" fillId="0" borderId="2" xfId="0" applyNumberFormat="1" applyFont="1" applyBorder="1" applyAlignment="1">
      <alignment horizontal="center"/>
    </xf>
    <xf numFmtId="10" fontId="5" fillId="0" borderId="2" xfId="0" applyNumberFormat="1" applyFont="1" applyBorder="1" applyAlignment="1">
      <alignment horizontal="center"/>
    </xf>
    <xf numFmtId="0" fontId="2" fillId="25" borderId="5" xfId="0" applyFont="1" applyFill="1" applyBorder="1" applyAlignment="1">
      <alignment horizontal="center"/>
    </xf>
    <xf numFmtId="0" fontId="3" fillId="15" borderId="2" xfId="0" applyFont="1" applyFill="1" applyBorder="1" applyAlignment="1">
      <alignment horizontal="center" vertical="center"/>
    </xf>
    <xf numFmtId="0" fontId="4" fillId="14" borderId="7" xfId="0" applyFont="1" applyFill="1" applyBorder="1" applyAlignment="1">
      <alignment horizontal="center" vertical="center"/>
    </xf>
    <xf numFmtId="0" fontId="4" fillId="14" borderId="2" xfId="0" applyFont="1" applyFill="1" applyBorder="1" applyAlignment="1">
      <alignment horizontal="center" vertical="center"/>
    </xf>
    <xf numFmtId="0" fontId="4" fillId="14" borderId="2" xfId="0" applyFont="1" applyFill="1" applyBorder="1" applyAlignment="1">
      <alignment horizontal="center" vertical="center" wrapText="1"/>
    </xf>
    <xf numFmtId="0" fontId="0" fillId="26" borderId="1" xfId="0" applyFill="1" applyBorder="1" applyProtection="1">
      <protection locked="0"/>
    </xf>
    <xf numFmtId="0" fontId="7" fillId="8" borderId="0" xfId="0" applyFont="1" applyFill="1"/>
    <xf numFmtId="46" fontId="0" fillId="20" borderId="1" xfId="0" applyNumberFormat="1" applyFill="1" applyBorder="1" applyAlignment="1" applyProtection="1">
      <alignment horizontal="center" vertical="center"/>
    </xf>
    <xf numFmtId="46" fontId="0" fillId="18" borderId="1" xfId="0" applyNumberFormat="1" applyFill="1" applyBorder="1" applyAlignment="1" applyProtection="1">
      <alignment horizontal="center" vertical="center"/>
      <protection locked="0"/>
    </xf>
    <xf numFmtId="46" fontId="0" fillId="18" borderId="13" xfId="0" applyNumberFormat="1" applyFont="1" applyFill="1" applyBorder="1" applyAlignment="1" applyProtection="1">
      <alignment horizontal="center" vertical="center"/>
      <protection locked="0"/>
    </xf>
    <xf numFmtId="46" fontId="0" fillId="17" borderId="20" xfId="0" applyNumberFormat="1" applyFill="1" applyBorder="1" applyAlignment="1" applyProtection="1">
      <alignment horizontal="center" vertical="center"/>
    </xf>
    <xf numFmtId="0" fontId="8" fillId="8" borderId="0" xfId="0" applyFont="1" applyFill="1"/>
    <xf numFmtId="0" fontId="8" fillId="0" borderId="0" xfId="0" applyFont="1"/>
    <xf numFmtId="46" fontId="0" fillId="16" borderId="29" xfId="0" applyNumberFormat="1" applyFill="1" applyBorder="1" applyAlignment="1" applyProtection="1">
      <alignment horizontal="center" vertical="center"/>
      <protection locked="0"/>
    </xf>
    <xf numFmtId="46" fontId="0" fillId="16" borderId="3" xfId="0" applyNumberFormat="1" applyFill="1" applyBorder="1" applyAlignment="1" applyProtection="1">
      <alignment horizontal="center" vertical="center"/>
      <protection locked="0"/>
    </xf>
    <xf numFmtId="46" fontId="0" fillId="18" borderId="21" xfId="0" applyNumberFormat="1" applyFont="1" applyFill="1" applyBorder="1" applyAlignment="1" applyProtection="1">
      <alignment horizontal="center" vertical="center"/>
      <protection locked="0"/>
    </xf>
    <xf numFmtId="46" fontId="0" fillId="16" borderId="13" xfId="0" applyNumberFormat="1" applyFill="1" applyBorder="1" applyAlignment="1" applyProtection="1">
      <alignment horizontal="center" vertical="center"/>
      <protection locked="0"/>
    </xf>
    <xf numFmtId="0" fontId="2" fillId="26" borderId="19" xfId="0" applyFont="1" applyFill="1" applyBorder="1" applyAlignment="1" applyProtection="1">
      <alignment horizontal="center" vertical="center"/>
      <protection locked="0"/>
    </xf>
    <xf numFmtId="0" fontId="0" fillId="26" borderId="20" xfId="0" applyFill="1" applyBorder="1" applyProtection="1">
      <protection locked="0"/>
    </xf>
    <xf numFmtId="0" fontId="4" fillId="9" borderId="24" xfId="0" applyFont="1" applyFill="1" applyBorder="1" applyAlignment="1">
      <alignment horizontal="center" vertical="center"/>
    </xf>
    <xf numFmtId="0" fontId="4" fillId="9" borderId="25" xfId="0" applyFont="1" applyFill="1" applyBorder="1" applyAlignment="1">
      <alignment horizontal="center" vertical="center"/>
    </xf>
    <xf numFmtId="0" fontId="4" fillId="9" borderId="25" xfId="0" applyFont="1" applyFill="1" applyBorder="1" applyAlignment="1">
      <alignment horizontal="center" vertical="center" wrapText="1"/>
    </xf>
    <xf numFmtId="0" fontId="4" fillId="9" borderId="26" xfId="0" applyFont="1" applyFill="1" applyBorder="1" applyAlignment="1">
      <alignment horizontal="center" vertical="center"/>
    </xf>
    <xf numFmtId="0" fontId="0" fillId="8" borderId="0" xfId="0" applyFill="1" applyAlignment="1">
      <alignment horizontal="center"/>
    </xf>
    <xf numFmtId="0" fontId="0" fillId="26" borderId="1" xfId="0" applyFill="1" applyBorder="1" applyAlignment="1" applyProtection="1">
      <alignment horizontal="center"/>
      <protection locked="0"/>
    </xf>
    <xf numFmtId="0" fontId="8" fillId="8" borderId="0" xfId="0" applyFont="1" applyFill="1" applyAlignment="1">
      <alignment horizontal="center"/>
    </xf>
    <xf numFmtId="0" fontId="0" fillId="0" borderId="0" xfId="0" applyAlignment="1">
      <alignment horizontal="center"/>
    </xf>
    <xf numFmtId="0" fontId="2" fillId="22" borderId="5" xfId="0" applyFont="1" applyFill="1" applyBorder="1" applyAlignment="1">
      <alignment horizontal="center"/>
    </xf>
    <xf numFmtId="0" fontId="2" fillId="0" borderId="32" xfId="0" applyFont="1" applyBorder="1" applyAlignment="1" applyProtection="1">
      <alignment horizontal="center" vertical="center"/>
      <protection locked="0"/>
    </xf>
    <xf numFmtId="0" fontId="4" fillId="9" borderId="26" xfId="0" applyFont="1" applyFill="1" applyBorder="1" applyAlignment="1">
      <alignment horizontal="center" vertical="center" wrapText="1"/>
    </xf>
    <xf numFmtId="0" fontId="4" fillId="9" borderId="24" xfId="0" applyFont="1" applyFill="1" applyBorder="1" applyAlignment="1">
      <alignment horizontal="center" vertical="center" wrapText="1"/>
    </xf>
    <xf numFmtId="0" fontId="4" fillId="9" borderId="33" xfId="0" applyFont="1" applyFill="1" applyBorder="1" applyAlignment="1">
      <alignment horizontal="center" vertical="center" wrapText="1"/>
    </xf>
    <xf numFmtId="0" fontId="4" fillId="9" borderId="11" xfId="0" applyFont="1" applyFill="1" applyBorder="1" applyAlignment="1">
      <alignment horizontal="center" vertical="center" wrapText="1"/>
    </xf>
    <xf numFmtId="0" fontId="0" fillId="26" borderId="3" xfId="0" applyFill="1" applyBorder="1" applyAlignment="1" applyProtection="1">
      <alignment horizontal="center" vertical="center"/>
      <protection locked="0"/>
    </xf>
    <xf numFmtId="2" fontId="5" fillId="12" borderId="2" xfId="0" applyNumberFormat="1" applyFont="1" applyFill="1" applyBorder="1" applyAlignment="1">
      <alignment horizontal="center"/>
    </xf>
    <xf numFmtId="0" fontId="2" fillId="27" borderId="5" xfId="0" applyFont="1" applyFill="1" applyBorder="1" applyAlignment="1">
      <alignment horizontal="center"/>
    </xf>
    <xf numFmtId="46" fontId="8" fillId="8" borderId="0" xfId="0" applyNumberFormat="1" applyFont="1" applyFill="1"/>
    <xf numFmtId="46" fontId="0" fillId="16" borderId="35" xfId="0" applyNumberFormat="1" applyFill="1" applyBorder="1" applyAlignment="1" applyProtection="1">
      <alignment horizontal="center" vertical="center"/>
      <protection locked="0"/>
    </xf>
    <xf numFmtId="46" fontId="0" fillId="17" borderId="36" xfId="0" applyNumberFormat="1" applyFill="1" applyBorder="1" applyAlignment="1" applyProtection="1">
      <alignment horizontal="center" vertical="center"/>
    </xf>
    <xf numFmtId="46" fontId="0" fillId="18" borderId="34" xfId="0" applyNumberFormat="1" applyFont="1" applyFill="1" applyBorder="1" applyAlignment="1" applyProtection="1">
      <alignment horizontal="center" vertical="center"/>
      <protection locked="0"/>
    </xf>
    <xf numFmtId="46" fontId="0" fillId="20" borderId="35" xfId="0" applyNumberFormat="1" applyFill="1" applyBorder="1" applyAlignment="1" applyProtection="1">
      <alignment horizontal="center" vertical="center"/>
    </xf>
    <xf numFmtId="0" fontId="0" fillId="26" borderId="36" xfId="0" applyFill="1" applyBorder="1" applyProtection="1">
      <protection locked="0"/>
    </xf>
    <xf numFmtId="46" fontId="0" fillId="16" borderId="37" xfId="0" applyNumberFormat="1" applyFill="1" applyBorder="1" applyAlignment="1" applyProtection="1">
      <alignment horizontal="center" vertical="center"/>
      <protection locked="0"/>
    </xf>
    <xf numFmtId="0" fontId="4" fillId="9" borderId="9" xfId="0" applyFont="1" applyFill="1" applyBorder="1" applyAlignment="1">
      <alignment horizontal="center" vertical="center"/>
    </xf>
    <xf numFmtId="46" fontId="9" fillId="12" borderId="23" xfId="0" applyNumberFormat="1" applyFont="1" applyFill="1" applyBorder="1" applyAlignment="1">
      <alignment horizontal="center" vertical="center"/>
    </xf>
    <xf numFmtId="46" fontId="9" fillId="12" borderId="27" xfId="0" applyNumberFormat="1" applyFont="1" applyFill="1" applyBorder="1" applyAlignment="1">
      <alignment horizontal="center" vertical="center"/>
    </xf>
    <xf numFmtId="46" fontId="9" fillId="12" borderId="31" xfId="0" applyNumberFormat="1" applyFont="1" applyFill="1" applyBorder="1" applyAlignment="1">
      <alignment horizontal="center" vertical="center"/>
    </xf>
    <xf numFmtId="46" fontId="9" fillId="12" borderId="28" xfId="0" applyNumberFormat="1" applyFont="1" applyFill="1" applyBorder="1" applyAlignment="1">
      <alignment horizontal="center" vertical="center"/>
    </xf>
    <xf numFmtId="2" fontId="2" fillId="12" borderId="24" xfId="0" applyNumberFormat="1" applyFont="1" applyFill="1" applyBorder="1" applyAlignment="1">
      <alignment horizontal="center" vertical="center"/>
    </xf>
    <xf numFmtId="0" fontId="2" fillId="12" borderId="24" xfId="0" applyNumberFormat="1" applyFont="1" applyFill="1" applyBorder="1" applyAlignment="1">
      <alignment horizontal="center" vertical="center"/>
    </xf>
    <xf numFmtId="46" fontId="0" fillId="28" borderId="29" xfId="0" applyNumberFormat="1" applyFill="1" applyBorder="1" applyAlignment="1" applyProtection="1">
      <alignment horizontal="center" vertical="center"/>
      <protection locked="0"/>
    </xf>
    <xf numFmtId="46" fontId="0" fillId="28" borderId="1" xfId="0" applyNumberFormat="1" applyFill="1" applyBorder="1" applyAlignment="1" applyProtection="1">
      <alignment horizontal="center" vertical="center"/>
      <protection locked="0"/>
    </xf>
    <xf numFmtId="46" fontId="0" fillId="28" borderId="3" xfId="0" applyNumberFormat="1" applyFill="1" applyBorder="1" applyAlignment="1" applyProtection="1">
      <alignment horizontal="center" vertical="center"/>
      <protection locked="0"/>
    </xf>
    <xf numFmtId="0" fontId="0" fillId="26" borderId="1" xfId="0" applyFill="1" applyBorder="1" applyAlignment="1" applyProtection="1">
      <alignment horizontal="left" vertical="center"/>
      <protection locked="0"/>
    </xf>
    <xf numFmtId="0" fontId="0" fillId="26" borderId="1" xfId="0" applyFill="1" applyBorder="1" applyAlignment="1" applyProtection="1">
      <alignment horizontal="left" vertical="center" wrapText="1"/>
      <protection locked="0"/>
    </xf>
    <xf numFmtId="46" fontId="3" fillId="15" borderId="2" xfId="0" applyNumberFormat="1" applyFont="1" applyFill="1" applyBorder="1" applyAlignment="1">
      <alignment horizontal="center" vertical="center"/>
    </xf>
    <xf numFmtId="0" fontId="0" fillId="0" borderId="29" xfId="0" applyBorder="1" applyAlignment="1">
      <alignment horizontal="center"/>
    </xf>
    <xf numFmtId="46" fontId="0" fillId="0" borderId="3" xfId="0" applyNumberFormat="1" applyBorder="1" applyAlignment="1">
      <alignment horizontal="center" vertical="center"/>
    </xf>
    <xf numFmtId="0" fontId="0" fillId="0" borderId="41" xfId="0" applyBorder="1" applyAlignment="1">
      <alignment horizontal="center"/>
    </xf>
    <xf numFmtId="164" fontId="0" fillId="0" borderId="42" xfId="0" applyNumberFormat="1" applyBorder="1" applyAlignment="1">
      <alignment horizontal="center" vertical="center"/>
    </xf>
    <xf numFmtId="164" fontId="0" fillId="0" borderId="43" xfId="0" applyNumberFormat="1" applyBorder="1" applyAlignment="1">
      <alignment horizontal="center" vertical="center"/>
    </xf>
    <xf numFmtId="164" fontId="0" fillId="0" borderId="43" xfId="0" applyNumberFormat="1" applyBorder="1"/>
    <xf numFmtId="0" fontId="0" fillId="0" borderId="44" xfId="0" applyBorder="1" applyAlignment="1">
      <alignment horizontal="center"/>
    </xf>
    <xf numFmtId="0" fontId="0" fillId="0" borderId="45" xfId="0" applyBorder="1" applyAlignment="1">
      <alignment horizontal="center"/>
    </xf>
    <xf numFmtId="0" fontId="0" fillId="0" borderId="46" xfId="0" applyBorder="1"/>
    <xf numFmtId="164" fontId="0" fillId="0" borderId="47" xfId="0" applyNumberFormat="1" applyBorder="1"/>
    <xf numFmtId="0" fontId="0" fillId="9" borderId="1" xfId="0" applyFill="1" applyBorder="1" applyAlignment="1" applyProtection="1">
      <alignment horizontal="left" vertical="center"/>
      <protection locked="0"/>
    </xf>
    <xf numFmtId="0" fontId="0" fillId="11" borderId="1" xfId="0" applyFill="1" applyBorder="1" applyAlignment="1" applyProtection="1">
      <alignment horizontal="left" vertical="center"/>
      <protection locked="0"/>
    </xf>
    <xf numFmtId="0" fontId="0" fillId="11" borderId="1" xfId="0" applyFill="1" applyBorder="1" applyAlignment="1" applyProtection="1">
      <alignment horizontal="center"/>
      <protection locked="0"/>
    </xf>
    <xf numFmtId="0" fontId="0" fillId="11" borderId="20" xfId="0" applyFill="1" applyBorder="1" applyProtection="1">
      <protection locked="0"/>
    </xf>
    <xf numFmtId="46" fontId="0" fillId="11" borderId="29" xfId="0" applyNumberFormat="1" applyFill="1" applyBorder="1" applyAlignment="1" applyProtection="1">
      <alignment horizontal="center" vertical="center"/>
      <protection locked="0"/>
    </xf>
    <xf numFmtId="46" fontId="0" fillId="11" borderId="3" xfId="0" applyNumberFormat="1" applyFill="1" applyBorder="1" applyAlignment="1" applyProtection="1">
      <alignment horizontal="center" vertical="center"/>
      <protection locked="0"/>
    </xf>
    <xf numFmtId="46" fontId="0" fillId="11" borderId="21" xfId="0" applyNumberFormat="1" applyFont="1" applyFill="1" applyBorder="1" applyAlignment="1" applyProtection="1">
      <alignment horizontal="center" vertical="center"/>
      <protection locked="0"/>
    </xf>
    <xf numFmtId="46" fontId="0" fillId="11" borderId="13" xfId="0" applyNumberFormat="1" applyFont="1" applyFill="1" applyBorder="1" applyAlignment="1" applyProtection="1">
      <alignment horizontal="center" vertical="center"/>
      <protection locked="0"/>
    </xf>
    <xf numFmtId="46" fontId="0" fillId="11" borderId="1" xfId="0" applyNumberFormat="1" applyFill="1" applyBorder="1" applyAlignment="1" applyProtection="1">
      <alignment horizontal="center" vertical="center"/>
      <protection locked="0"/>
    </xf>
    <xf numFmtId="0" fontId="0" fillId="9" borderId="1" xfId="0" applyFill="1" applyBorder="1" applyAlignment="1" applyProtection="1">
      <alignment horizontal="left" vertical="center" wrapText="1"/>
      <protection locked="0"/>
    </xf>
    <xf numFmtId="0" fontId="0" fillId="9" borderId="1" xfId="0" applyFill="1" applyBorder="1" applyAlignment="1" applyProtection="1">
      <alignment horizontal="center"/>
      <protection locked="0"/>
    </xf>
    <xf numFmtId="0" fontId="0" fillId="9" borderId="20" xfId="0" applyFill="1" applyBorder="1" applyProtection="1">
      <protection locked="0"/>
    </xf>
    <xf numFmtId="0" fontId="0" fillId="9" borderId="3" xfId="0" applyFill="1" applyBorder="1" applyAlignment="1" applyProtection="1">
      <alignment horizontal="left" vertical="center" wrapText="1"/>
      <protection locked="0"/>
    </xf>
    <xf numFmtId="0" fontId="0" fillId="9" borderId="3" xfId="0" applyFill="1" applyBorder="1" applyAlignment="1" applyProtection="1">
      <alignment horizontal="left" vertical="center"/>
      <protection locked="0"/>
    </xf>
    <xf numFmtId="0" fontId="0" fillId="9" borderId="3" xfId="0" applyFill="1" applyBorder="1" applyAlignment="1" applyProtection="1">
      <alignment horizontal="center"/>
      <protection locked="0"/>
    </xf>
    <xf numFmtId="0" fontId="0" fillId="9" borderId="22" xfId="0" applyFill="1" applyBorder="1" applyProtection="1">
      <protection locked="0"/>
    </xf>
    <xf numFmtId="46" fontId="0" fillId="9" borderId="29" xfId="0" applyNumberFormat="1" applyFill="1" applyBorder="1" applyAlignment="1" applyProtection="1">
      <alignment horizontal="center" vertical="center"/>
      <protection locked="0"/>
    </xf>
    <xf numFmtId="46" fontId="0" fillId="9" borderId="3" xfId="0" applyNumberFormat="1" applyFill="1" applyBorder="1" applyAlignment="1" applyProtection="1">
      <alignment horizontal="center" vertical="center"/>
      <protection locked="0"/>
    </xf>
    <xf numFmtId="46" fontId="0" fillId="9" borderId="13" xfId="0" applyNumberFormat="1" applyFont="1" applyFill="1" applyBorder="1" applyAlignment="1" applyProtection="1">
      <alignment horizontal="center" vertical="center"/>
      <protection locked="0"/>
    </xf>
    <xf numFmtId="46" fontId="0" fillId="9" borderId="1" xfId="0" applyNumberFormat="1" applyFill="1" applyBorder="1" applyAlignment="1" applyProtection="1">
      <alignment horizontal="center" vertical="center"/>
      <protection locked="0"/>
    </xf>
    <xf numFmtId="46" fontId="0" fillId="9" borderId="21" xfId="0" applyNumberFormat="1" applyFont="1" applyFill="1" applyBorder="1" applyAlignment="1" applyProtection="1">
      <alignment horizontal="center" vertical="center"/>
      <protection locked="0"/>
    </xf>
    <xf numFmtId="46" fontId="0" fillId="11" borderId="20" xfId="0" applyNumberFormat="1" applyFill="1" applyBorder="1" applyAlignment="1" applyProtection="1">
      <alignment horizontal="center" vertical="center"/>
    </xf>
    <xf numFmtId="0" fontId="0" fillId="11" borderId="3" xfId="0" applyFill="1" applyBorder="1" applyAlignment="1" applyProtection="1">
      <alignment horizontal="left" vertical="center" wrapText="1"/>
      <protection locked="0"/>
    </xf>
    <xf numFmtId="46" fontId="0" fillId="11" borderId="1" xfId="0" applyNumberFormat="1" applyFill="1" applyBorder="1" applyAlignment="1" applyProtection="1">
      <alignment horizontal="center" vertical="center"/>
    </xf>
    <xf numFmtId="46" fontId="0" fillId="11" borderId="13" xfId="0" applyNumberFormat="1" applyFill="1" applyBorder="1" applyAlignment="1" applyProtection="1">
      <alignment horizontal="center" vertical="center"/>
      <protection locked="0"/>
    </xf>
    <xf numFmtId="0" fontId="0" fillId="26" borderId="1" xfId="0" applyFill="1" applyBorder="1" applyAlignment="1" applyProtection="1">
      <alignment horizontal="center" vertical="center"/>
      <protection locked="0"/>
    </xf>
    <xf numFmtId="0" fontId="0" fillId="8" borderId="0" xfId="0" applyFill="1" applyAlignment="1">
      <alignment horizontal="center" vertical="center"/>
    </xf>
    <xf numFmtId="0" fontId="8" fillId="8" borderId="0" xfId="0" applyFont="1" applyFill="1" applyAlignment="1">
      <alignment horizontal="center" vertical="center"/>
    </xf>
    <xf numFmtId="0" fontId="0" fillId="0" borderId="0" xfId="0" applyAlignment="1">
      <alignment horizontal="center" vertical="center"/>
    </xf>
    <xf numFmtId="0" fontId="0" fillId="11" borderId="1" xfId="0" applyFill="1" applyBorder="1" applyAlignment="1" applyProtection="1">
      <alignment horizontal="center" vertical="center"/>
      <protection locked="0"/>
    </xf>
    <xf numFmtId="0" fontId="0" fillId="11" borderId="1" xfId="0" applyFill="1" applyBorder="1" applyAlignment="1" applyProtection="1">
      <alignment horizontal="left" vertical="center" wrapText="1"/>
      <protection locked="0"/>
    </xf>
    <xf numFmtId="0" fontId="2" fillId="2" borderId="5" xfId="0" applyFont="1" applyFill="1" applyBorder="1" applyAlignment="1">
      <alignment horizontal="center" vertical="center"/>
    </xf>
    <xf numFmtId="0" fontId="4" fillId="14" borderId="24" xfId="0" applyFont="1" applyFill="1" applyBorder="1" applyAlignment="1">
      <alignment horizontal="center" vertical="center"/>
    </xf>
    <xf numFmtId="14" fontId="13" fillId="12" borderId="26" xfId="0" applyNumberFormat="1" applyFont="1" applyFill="1" applyBorder="1" applyAlignment="1">
      <alignment horizontal="center" vertical="center"/>
    </xf>
    <xf numFmtId="2" fontId="5" fillId="8" borderId="2" xfId="0" applyNumberFormat="1" applyFont="1" applyFill="1" applyBorder="1" applyAlignment="1">
      <alignment horizontal="center"/>
    </xf>
    <xf numFmtId="0" fontId="16" fillId="0" borderId="63" xfId="0" applyFont="1" applyBorder="1" applyAlignment="1">
      <alignment horizontal="center" vertical="center"/>
    </xf>
    <xf numFmtId="0" fontId="16" fillId="0" borderId="61" xfId="0" applyFont="1" applyBorder="1" applyAlignment="1">
      <alignment horizontal="center" vertical="center"/>
    </xf>
    <xf numFmtId="2" fontId="5" fillId="0" borderId="62" xfId="0" applyNumberFormat="1" applyFont="1" applyBorder="1" applyAlignment="1">
      <alignment horizontal="center" vertical="center"/>
    </xf>
    <xf numFmtId="20" fontId="0" fillId="18" borderId="13" xfId="0" applyNumberFormat="1" applyFont="1" applyFill="1" applyBorder="1" applyAlignment="1" applyProtection="1">
      <alignment horizontal="center" vertical="center"/>
      <protection locked="0"/>
    </xf>
    <xf numFmtId="0" fontId="0" fillId="2" borderId="60" xfId="0" applyFont="1" applyFill="1" applyBorder="1" applyAlignment="1">
      <alignment horizontal="center" vertical="center"/>
    </xf>
    <xf numFmtId="0" fontId="0" fillId="4" borderId="60" xfId="0" applyFont="1" applyFill="1" applyBorder="1" applyAlignment="1">
      <alignment horizontal="center" vertical="center"/>
    </xf>
    <xf numFmtId="0" fontId="0" fillId="0" borderId="60" xfId="0" applyFont="1" applyBorder="1" applyAlignment="1">
      <alignment horizontal="center" vertical="center"/>
    </xf>
    <xf numFmtId="0" fontId="0" fillId="0" borderId="66" xfId="0" applyFont="1" applyBorder="1" applyAlignment="1">
      <alignment horizontal="center" vertical="center"/>
    </xf>
    <xf numFmtId="0" fontId="0" fillId="7" borderId="5" xfId="0" applyFill="1" applyBorder="1" applyAlignment="1">
      <alignment horizontal="center" vertical="center"/>
    </xf>
    <xf numFmtId="0" fontId="0" fillId="2" borderId="5" xfId="0" applyFill="1" applyBorder="1" applyAlignment="1">
      <alignment horizontal="center" vertical="center"/>
    </xf>
    <xf numFmtId="0" fontId="0" fillId="29" borderId="5" xfId="0" applyFill="1" applyBorder="1" applyAlignment="1">
      <alignment horizontal="center" vertical="center"/>
    </xf>
    <xf numFmtId="0" fontId="0" fillId="3" borderId="14" xfId="0" applyFill="1" applyBorder="1" applyAlignment="1">
      <alignment horizontal="center" vertical="center"/>
    </xf>
    <xf numFmtId="0" fontId="1" fillId="9" borderId="33" xfId="0" applyFont="1" applyFill="1" applyBorder="1" applyAlignment="1">
      <alignment horizontal="center" vertical="center" wrapText="1"/>
    </xf>
    <xf numFmtId="46" fontId="0" fillId="0" borderId="67" xfId="0" applyNumberFormat="1" applyBorder="1" applyAlignment="1">
      <alignment horizontal="center"/>
    </xf>
    <xf numFmtId="46" fontId="0" fillId="0" borderId="68" xfId="0" applyNumberFormat="1" applyBorder="1" applyAlignment="1">
      <alignment horizontal="center"/>
    </xf>
    <xf numFmtId="0" fontId="0" fillId="0" borderId="68" xfId="0" applyBorder="1"/>
    <xf numFmtId="46" fontId="0" fillId="0" borderId="67" xfId="0" applyNumberFormat="1" applyBorder="1" applyAlignment="1">
      <alignment horizontal="center" vertical="center"/>
    </xf>
    <xf numFmtId="46" fontId="0" fillId="0" borderId="68" xfId="0" applyNumberFormat="1" applyBorder="1" applyAlignment="1">
      <alignment horizontal="center" vertical="center"/>
    </xf>
    <xf numFmtId="0" fontId="0" fillId="0" borderId="69" xfId="0" applyBorder="1"/>
    <xf numFmtId="0" fontId="0" fillId="12" borderId="5" xfId="0" applyFill="1" applyBorder="1" applyAlignment="1" applyProtection="1">
      <alignment horizontal="center" vertical="center" wrapText="1"/>
      <protection locked="0"/>
    </xf>
    <xf numFmtId="0" fontId="2" fillId="10" borderId="5" xfId="0" applyFont="1" applyFill="1" applyBorder="1" applyAlignment="1">
      <alignment horizontal="center"/>
    </xf>
    <xf numFmtId="0" fontId="2" fillId="19" borderId="5" xfId="0" applyFont="1" applyFill="1" applyBorder="1" applyAlignment="1">
      <alignment horizontal="center"/>
    </xf>
    <xf numFmtId="0" fontId="5" fillId="26" borderId="19" xfId="0" applyFont="1" applyFill="1" applyBorder="1" applyAlignment="1" applyProtection="1">
      <alignment horizontal="center" vertical="center"/>
      <protection locked="0"/>
    </xf>
    <xf numFmtId="0" fontId="5" fillId="26" borderId="2" xfId="0" applyFont="1" applyFill="1" applyBorder="1" applyAlignment="1" applyProtection="1">
      <alignment horizontal="center" vertical="center"/>
      <protection locked="0"/>
    </xf>
    <xf numFmtId="0" fontId="17" fillId="12" borderId="8" xfId="0" applyFont="1" applyFill="1" applyBorder="1" applyAlignment="1">
      <alignment horizontal="center"/>
    </xf>
    <xf numFmtId="0" fontId="0" fillId="30" borderId="5" xfId="0" applyFont="1" applyFill="1" applyBorder="1" applyAlignment="1">
      <alignment horizontal="center" vertical="center"/>
    </xf>
    <xf numFmtId="0" fontId="0" fillId="3" borderId="5" xfId="0" applyFont="1" applyFill="1" applyBorder="1" applyAlignment="1">
      <alignment horizontal="center" vertical="center"/>
    </xf>
    <xf numFmtId="0" fontId="0" fillId="31" borderId="5" xfId="0" applyFont="1" applyFill="1" applyBorder="1" applyAlignment="1">
      <alignment horizontal="center" vertical="center"/>
    </xf>
    <xf numFmtId="0" fontId="5" fillId="0" borderId="11" xfId="0" applyFont="1" applyBorder="1" applyAlignment="1" applyProtection="1">
      <alignment horizontal="center" vertical="center"/>
      <protection locked="0"/>
    </xf>
    <xf numFmtId="0" fontId="0" fillId="8" borderId="2" xfId="0" applyFill="1" applyBorder="1"/>
    <xf numFmtId="0" fontId="5" fillId="26" borderId="8" xfId="0" applyFont="1" applyFill="1" applyBorder="1" applyAlignment="1" applyProtection="1">
      <alignment horizontal="center" vertical="center"/>
      <protection locked="0"/>
    </xf>
    <xf numFmtId="0" fontId="5" fillId="12" borderId="2" xfId="0" applyFont="1" applyFill="1" applyBorder="1" applyAlignment="1" applyProtection="1">
      <alignment horizontal="center" vertical="center"/>
      <protection locked="0"/>
    </xf>
    <xf numFmtId="0" fontId="0" fillId="22" borderId="14" xfId="0" applyFont="1" applyFill="1" applyBorder="1" applyAlignment="1">
      <alignment horizontal="center" vertical="center"/>
    </xf>
    <xf numFmtId="0" fontId="0" fillId="0" borderId="14" xfId="0" applyBorder="1" applyAlignment="1">
      <alignment horizontal="center" vertical="center"/>
    </xf>
    <xf numFmtId="0" fontId="2" fillId="32" borderId="4" xfId="0" applyFont="1" applyFill="1" applyBorder="1" applyAlignment="1">
      <alignment horizontal="center" vertical="center"/>
    </xf>
    <xf numFmtId="0" fontId="0" fillId="7" borderId="70" xfId="0" applyFont="1" applyFill="1" applyBorder="1" applyAlignment="1">
      <alignment horizontal="center" vertical="center"/>
    </xf>
    <xf numFmtId="0" fontId="0" fillId="33" borderId="60" xfId="0" applyFont="1" applyFill="1" applyBorder="1" applyAlignment="1">
      <alignment horizontal="center" vertical="center"/>
    </xf>
    <xf numFmtId="0" fontId="0" fillId="26" borderId="3" xfId="0" applyFill="1" applyBorder="1" applyAlignment="1" applyProtection="1">
      <alignment horizontal="center" vertical="center" wrapText="1"/>
      <protection locked="0"/>
    </xf>
    <xf numFmtId="0" fontId="0" fillId="12" borderId="68" xfId="0" applyFont="1" applyFill="1" applyBorder="1" applyAlignment="1" applyProtection="1">
      <alignment horizontal="center" vertical="center"/>
      <protection locked="0"/>
    </xf>
    <xf numFmtId="0" fontId="0" fillId="18" borderId="67" xfId="0" applyFill="1" applyBorder="1" applyAlignment="1" applyProtection="1">
      <alignment horizontal="center" vertical="center"/>
      <protection locked="0"/>
    </xf>
    <xf numFmtId="0" fontId="0" fillId="18" borderId="68" xfId="0" applyFill="1" applyBorder="1" applyAlignment="1" applyProtection="1">
      <alignment horizontal="center" vertical="center"/>
      <protection locked="0"/>
    </xf>
    <xf numFmtId="0" fontId="4" fillId="9" borderId="65" xfId="0" applyFont="1" applyFill="1" applyBorder="1" applyAlignment="1">
      <alignment horizontal="center" vertical="center" wrapText="1"/>
    </xf>
    <xf numFmtId="0" fontId="2" fillId="18" borderId="5" xfId="0" applyFont="1" applyFill="1" applyBorder="1" applyAlignment="1" applyProtection="1">
      <alignment horizontal="center" vertical="center"/>
      <protection locked="0"/>
    </xf>
    <xf numFmtId="0" fontId="0" fillId="18" borderId="5" xfId="0" applyFill="1" applyBorder="1" applyAlignment="1" applyProtection="1">
      <alignment horizontal="center" vertical="center"/>
      <protection locked="0"/>
    </xf>
    <xf numFmtId="0" fontId="0" fillId="18" borderId="6" xfId="0" applyFill="1" applyBorder="1" applyAlignment="1" applyProtection="1">
      <alignment horizontal="center" vertical="center"/>
      <protection locked="0"/>
    </xf>
    <xf numFmtId="46" fontId="0" fillId="28" borderId="68" xfId="0" applyNumberFormat="1" applyFill="1" applyBorder="1" applyAlignment="1" applyProtection="1">
      <alignment horizontal="center" vertical="center"/>
      <protection locked="0"/>
    </xf>
    <xf numFmtId="0" fontId="0" fillId="11" borderId="67" xfId="0" applyFill="1" applyBorder="1" applyAlignment="1" applyProtection="1">
      <alignment horizontal="center" vertical="center"/>
      <protection locked="0"/>
    </xf>
    <xf numFmtId="0" fontId="0" fillId="11" borderId="71" xfId="0" applyFill="1" applyBorder="1" applyAlignment="1" applyProtection="1">
      <alignment horizontal="center" vertical="center"/>
      <protection locked="0"/>
    </xf>
    <xf numFmtId="0" fontId="0" fillId="9" borderId="67" xfId="0" applyFill="1" applyBorder="1" applyAlignment="1" applyProtection="1">
      <alignment horizontal="center" vertical="center"/>
      <protection locked="0"/>
    </xf>
    <xf numFmtId="0" fontId="0" fillId="9" borderId="71" xfId="0" applyFill="1" applyBorder="1" applyAlignment="1" applyProtection="1">
      <alignment horizontal="center" vertical="center"/>
      <protection locked="0"/>
    </xf>
    <xf numFmtId="46" fontId="0" fillId="28" borderId="72" xfId="0" applyNumberFormat="1" applyFill="1" applyBorder="1" applyAlignment="1" applyProtection="1">
      <alignment horizontal="center" vertical="center"/>
      <protection locked="0"/>
    </xf>
    <xf numFmtId="46" fontId="0" fillId="28" borderId="5" xfId="0" applyNumberFormat="1" applyFill="1" applyBorder="1" applyAlignment="1" applyProtection="1">
      <alignment horizontal="center" vertical="center"/>
      <protection locked="0"/>
    </xf>
    <xf numFmtId="0" fontId="0" fillId="11" borderId="5" xfId="0" applyFill="1" applyBorder="1" applyAlignment="1" applyProtection="1">
      <alignment horizontal="center" vertical="center"/>
      <protection locked="0"/>
    </xf>
    <xf numFmtId="0" fontId="0" fillId="9" borderId="5" xfId="0" applyFill="1" applyBorder="1" applyAlignment="1" applyProtection="1">
      <alignment horizontal="center" vertical="center"/>
      <protection locked="0"/>
    </xf>
    <xf numFmtId="0" fontId="2" fillId="11" borderId="5" xfId="0" applyFont="1" applyFill="1" applyBorder="1" applyAlignment="1" applyProtection="1">
      <alignment horizontal="center" vertical="center"/>
      <protection locked="0"/>
    </xf>
    <xf numFmtId="0" fontId="1" fillId="30" borderId="2" xfId="0" applyFont="1" applyFill="1" applyBorder="1" applyAlignment="1">
      <alignment horizontal="center" vertical="center"/>
    </xf>
    <xf numFmtId="0" fontId="19" fillId="12" borderId="2" xfId="0" applyFont="1" applyFill="1" applyBorder="1" applyAlignment="1" applyProtection="1">
      <alignment horizontal="center" vertical="center"/>
      <protection locked="0"/>
    </xf>
    <xf numFmtId="0" fontId="15" fillId="15" borderId="7" xfId="0" applyFont="1" applyFill="1" applyBorder="1" applyAlignment="1">
      <alignment horizontal="center" vertical="center"/>
    </xf>
    <xf numFmtId="0" fontId="15" fillId="15" borderId="12" xfId="0" applyFont="1" applyFill="1" applyBorder="1" applyAlignment="1">
      <alignment horizontal="center" vertical="center"/>
    </xf>
    <xf numFmtId="0" fontId="15" fillId="15" borderId="8" xfId="0" applyFont="1" applyFill="1" applyBorder="1" applyAlignment="1">
      <alignment horizontal="center" vertical="center"/>
    </xf>
    <xf numFmtId="0" fontId="3" fillId="21" borderId="9" xfId="0" applyFont="1" applyFill="1" applyBorder="1" applyAlignment="1">
      <alignment horizontal="center" vertical="center"/>
    </xf>
    <xf numFmtId="0" fontId="3" fillId="21" borderId="10" xfId="0" applyFont="1" applyFill="1" applyBorder="1" applyAlignment="1">
      <alignment horizontal="center" vertical="center"/>
    </xf>
    <xf numFmtId="0" fontId="3" fillId="21" borderId="11" xfId="0" applyFont="1" applyFill="1" applyBorder="1" applyAlignment="1">
      <alignment horizontal="center" vertical="center"/>
    </xf>
    <xf numFmtId="0" fontId="14" fillId="21" borderId="15" xfId="0" applyFont="1" applyFill="1" applyBorder="1" applyAlignment="1">
      <alignment horizontal="center" vertical="center"/>
    </xf>
    <xf numFmtId="0" fontId="14" fillId="21" borderId="16" xfId="0" applyFont="1" applyFill="1" applyBorder="1" applyAlignment="1">
      <alignment horizontal="center" vertical="center"/>
    </xf>
    <xf numFmtId="0" fontId="3" fillId="15" borderId="7" xfId="0" applyFont="1" applyFill="1" applyBorder="1" applyAlignment="1">
      <alignment horizontal="center" vertical="center" wrapText="1"/>
    </xf>
    <xf numFmtId="0" fontId="3" fillId="15" borderId="8" xfId="0" applyFont="1" applyFill="1" applyBorder="1" applyAlignment="1">
      <alignment horizontal="center" vertical="center" wrapText="1"/>
    </xf>
    <xf numFmtId="0" fontId="3" fillId="15" borderId="64" xfId="0" applyFont="1" applyFill="1" applyBorder="1" applyAlignment="1">
      <alignment horizontal="center" vertical="center" wrapText="1"/>
    </xf>
    <xf numFmtId="0" fontId="18" fillId="15" borderId="10" xfId="0" applyFont="1" applyFill="1" applyBorder="1" applyAlignment="1">
      <alignment horizontal="center" vertical="center"/>
    </xf>
    <xf numFmtId="0" fontId="18" fillId="15" borderId="11" xfId="0" applyFont="1" applyFill="1" applyBorder="1" applyAlignment="1">
      <alignment horizontal="center" vertical="center"/>
    </xf>
    <xf numFmtId="0" fontId="3" fillId="23" borderId="38" xfId="0" applyFont="1" applyFill="1" applyBorder="1" applyAlignment="1">
      <alignment horizontal="center"/>
    </xf>
    <xf numFmtId="0" fontId="3" fillId="23" borderId="39" xfId="0" applyFont="1" applyFill="1" applyBorder="1" applyAlignment="1">
      <alignment horizontal="center"/>
    </xf>
    <xf numFmtId="0" fontId="3" fillId="23" borderId="40" xfId="0" applyFont="1" applyFill="1" applyBorder="1" applyAlignment="1">
      <alignment horizontal="center"/>
    </xf>
    <xf numFmtId="0" fontId="3" fillId="22" borderId="51" xfId="0" applyFont="1" applyFill="1" applyBorder="1" applyAlignment="1">
      <alignment horizontal="center"/>
    </xf>
    <xf numFmtId="0" fontId="3" fillId="22" borderId="52" xfId="0" applyFont="1" applyFill="1" applyBorder="1" applyAlignment="1">
      <alignment horizontal="center"/>
    </xf>
    <xf numFmtId="0" fontId="3" fillId="22" borderId="53" xfId="0" applyFont="1" applyFill="1" applyBorder="1" applyAlignment="1">
      <alignment horizontal="center"/>
    </xf>
    <xf numFmtId="0" fontId="3" fillId="21" borderId="48" xfId="0" applyFont="1" applyFill="1" applyBorder="1" applyAlignment="1">
      <alignment horizontal="center"/>
    </xf>
    <xf numFmtId="0" fontId="3" fillId="21" borderId="49" xfId="0" applyFont="1" applyFill="1" applyBorder="1" applyAlignment="1">
      <alignment horizontal="center"/>
    </xf>
    <xf numFmtId="0" fontId="3" fillId="21" borderId="50" xfId="0" applyFont="1" applyFill="1" applyBorder="1" applyAlignment="1">
      <alignment horizontal="center"/>
    </xf>
    <xf numFmtId="0" fontId="3" fillId="24" borderId="54" xfId="0" applyFont="1" applyFill="1" applyBorder="1" applyAlignment="1">
      <alignment horizontal="center"/>
    </xf>
    <xf numFmtId="0" fontId="3" fillId="24" borderId="55" xfId="0" applyFont="1" applyFill="1" applyBorder="1" applyAlignment="1">
      <alignment horizontal="center"/>
    </xf>
    <xf numFmtId="0" fontId="3" fillId="24" borderId="56" xfId="0" applyFont="1" applyFill="1" applyBorder="1" applyAlignment="1">
      <alignment horizontal="center"/>
    </xf>
    <xf numFmtId="0" fontId="3" fillId="19" borderId="57" xfId="0" applyFont="1" applyFill="1" applyBorder="1" applyAlignment="1">
      <alignment horizontal="center"/>
    </xf>
    <xf numFmtId="0" fontId="3" fillId="19" borderId="58" xfId="0" applyFont="1" applyFill="1" applyBorder="1" applyAlignment="1">
      <alignment horizontal="center"/>
    </xf>
    <xf numFmtId="0" fontId="3" fillId="19" borderId="59" xfId="0" applyFont="1" applyFill="1" applyBorder="1" applyAlignment="1">
      <alignment horizontal="center"/>
    </xf>
    <xf numFmtId="0" fontId="0" fillId="8" borderId="7" xfId="0" applyFill="1" applyBorder="1" applyAlignment="1">
      <alignment horizontal="center"/>
    </xf>
    <xf numFmtId="0" fontId="0" fillId="8" borderId="12" xfId="0" applyFill="1" applyBorder="1" applyAlignment="1">
      <alignment horizontal="center"/>
    </xf>
    <xf numFmtId="0" fontId="1" fillId="3" borderId="15" xfId="0" applyFont="1" applyFill="1" applyBorder="1" applyAlignment="1">
      <alignment horizontal="center" vertical="center"/>
    </xf>
    <xf numFmtId="0" fontId="1" fillId="3" borderId="17" xfId="0" applyFont="1" applyFill="1" applyBorder="1" applyAlignment="1">
      <alignment horizontal="center" vertical="center"/>
    </xf>
    <xf numFmtId="0" fontId="1" fillId="3" borderId="16" xfId="0" applyFont="1" applyFill="1" applyBorder="1" applyAlignment="1">
      <alignment horizontal="center" vertical="center"/>
    </xf>
    <xf numFmtId="0" fontId="1" fillId="22" borderId="23" xfId="0" applyFont="1" applyFill="1" applyBorder="1" applyAlignment="1">
      <alignment horizontal="center" vertical="center"/>
    </xf>
    <xf numFmtId="0" fontId="1" fillId="22" borderId="30" xfId="0" applyFont="1" applyFill="1" applyBorder="1" applyAlignment="1">
      <alignment horizontal="center" vertical="center"/>
    </xf>
    <xf numFmtId="0" fontId="1" fillId="22" borderId="27" xfId="0" applyFont="1" applyFill="1" applyBorder="1" applyAlignment="1">
      <alignment horizontal="center" vertical="center"/>
    </xf>
    <xf numFmtId="0" fontId="1" fillId="22" borderId="31" xfId="0" applyFont="1" applyFill="1" applyBorder="1" applyAlignment="1">
      <alignment horizontal="center" vertical="center"/>
    </xf>
    <xf numFmtId="0" fontId="3" fillId="15" borderId="15" xfId="0" applyFont="1" applyFill="1" applyBorder="1" applyAlignment="1">
      <alignment horizontal="center" vertical="center"/>
    </xf>
    <xf numFmtId="0" fontId="3" fillId="15" borderId="17" xfId="0" applyFont="1" applyFill="1" applyBorder="1" applyAlignment="1">
      <alignment horizontal="center" vertical="center"/>
    </xf>
    <xf numFmtId="0" fontId="3" fillId="15" borderId="11" xfId="0" applyFont="1" applyFill="1" applyBorder="1" applyAlignment="1">
      <alignment horizontal="center" vertical="center"/>
    </xf>
    <xf numFmtId="0" fontId="1" fillId="2" borderId="23" xfId="0" applyFont="1" applyFill="1" applyBorder="1" applyAlignment="1">
      <alignment horizontal="center" vertical="center"/>
    </xf>
    <xf numFmtId="0" fontId="1" fillId="2" borderId="27" xfId="0" applyFont="1" applyFill="1" applyBorder="1" applyAlignment="1">
      <alignment horizontal="center" vertical="center"/>
    </xf>
    <xf numFmtId="0" fontId="1" fillId="2" borderId="28" xfId="0" applyFont="1" applyFill="1" applyBorder="1" applyAlignment="1">
      <alignment horizontal="center" vertical="center"/>
    </xf>
    <xf numFmtId="0" fontId="3" fillId="11" borderId="7" xfId="0" applyFont="1" applyFill="1" applyBorder="1" applyAlignment="1">
      <alignment horizontal="center" vertical="center"/>
    </xf>
    <xf numFmtId="0" fontId="3" fillId="11" borderId="8" xfId="0" applyFont="1" applyFill="1" applyBorder="1" applyAlignment="1">
      <alignment horizontal="center" vertical="center"/>
    </xf>
    <xf numFmtId="46" fontId="0" fillId="11" borderId="22" xfId="0" applyNumberFormat="1" applyFill="1" applyBorder="1" applyAlignment="1" applyProtection="1">
      <alignment horizontal="center" vertical="center"/>
    </xf>
    <xf numFmtId="46" fontId="0" fillId="11" borderId="3" xfId="0" applyNumberFormat="1" applyFill="1" applyBorder="1" applyAlignment="1" applyProtection="1">
      <alignment horizontal="center" vertical="center"/>
    </xf>
  </cellXfs>
  <cellStyles count="1">
    <cellStyle name="Normal" xfId="0" builtinId="0"/>
  </cellStyles>
  <dxfs count="4831">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8"/>
        </patternFill>
      </fill>
    </dxf>
    <dxf>
      <fill>
        <patternFill>
          <bgColor theme="5" tint="-0.499984740745262"/>
        </patternFill>
      </fill>
    </dxf>
    <dxf>
      <fill>
        <patternFill>
          <bgColor theme="0" tint="-0.1499679555650502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9" tint="0.39994506668294322"/>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8"/>
        </patternFill>
      </fill>
    </dxf>
    <dxf>
      <fill>
        <patternFill>
          <bgColor theme="9"/>
        </patternFill>
      </fill>
    </dxf>
    <dxf>
      <fill>
        <patternFill>
          <bgColor rgb="FFFFFF66"/>
        </patternFill>
      </fill>
    </dxf>
    <dxf>
      <fill>
        <patternFill>
          <bgColor theme="5"/>
        </patternFill>
      </fill>
    </dxf>
    <dxf>
      <fill>
        <patternFill>
          <bgColor rgb="FFC00000"/>
        </patternFill>
      </fill>
    </dxf>
    <dxf>
      <fill>
        <patternFill>
          <bgColor theme="4" tint="0.39994506668294322"/>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8"/>
        </patternFill>
      </fill>
    </dxf>
    <dxf>
      <fill>
        <patternFill>
          <bgColor rgb="FFC00000"/>
        </patternFill>
      </fill>
    </dxf>
    <dxf>
      <fill>
        <patternFill>
          <bgColor theme="5"/>
        </patternFill>
      </fill>
    </dxf>
    <dxf>
      <fill>
        <patternFill>
          <bgColor rgb="FFFFFF66"/>
        </patternFill>
      </fill>
    </dxf>
    <dxf>
      <fill>
        <patternFill>
          <bgColor theme="9" tint="0.39994506668294322"/>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9"/>
        </patternFill>
      </fill>
    </dxf>
    <dxf>
      <fill>
        <patternFill>
          <bgColor rgb="FFFF0000"/>
        </patternFill>
      </fill>
    </dxf>
    <dxf>
      <fill>
        <patternFill>
          <bgColor theme="9"/>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rgb="FF7030A0"/>
        </patternFill>
      </fill>
    </dxf>
    <dxf>
      <fill>
        <patternFill>
          <bgColor theme="4"/>
        </patternFill>
      </fill>
    </dxf>
    <dxf>
      <fill>
        <patternFill>
          <bgColor theme="9"/>
        </patternFill>
      </fill>
    </dxf>
    <dxf>
      <fill>
        <patternFill>
          <bgColor theme="5" tint="-0.24994659260841701"/>
        </patternFill>
      </fill>
    </dxf>
    <dxf>
      <fill>
        <patternFill>
          <bgColor theme="4" tint="0.39994506668294322"/>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8"/>
        </patternFill>
      </fill>
    </dxf>
    <dxf>
      <fill>
        <patternFill>
          <bgColor theme="5" tint="-0.499984740745262"/>
        </patternFill>
      </fill>
    </dxf>
    <dxf>
      <fill>
        <patternFill>
          <bgColor theme="0" tint="-0.14996795556505021"/>
        </patternFill>
      </fill>
    </dxf>
    <dxf>
      <font>
        <color rgb="FFFF0000"/>
      </font>
      <fill>
        <patternFill>
          <bgColor theme="0"/>
        </patternFill>
      </fill>
    </dxf>
    <dxf>
      <fill>
        <patternFill>
          <bgColor rgb="FF7030A0"/>
        </patternFill>
      </fill>
    </dxf>
    <dxf>
      <fill>
        <patternFill>
          <bgColor theme="5" tint="0.79998168889431442"/>
        </patternFill>
      </fill>
    </dxf>
    <dxf>
      <fill>
        <patternFill>
          <bgColor theme="9"/>
        </patternFill>
      </fill>
    </dxf>
    <dxf>
      <fill>
        <patternFill>
          <bgColor rgb="FFFFFF66"/>
        </patternFill>
      </fill>
    </dxf>
    <dxf>
      <fill>
        <patternFill>
          <bgColor theme="8"/>
        </patternFill>
      </fill>
    </dxf>
    <dxf>
      <fill>
        <patternFill>
          <bgColor rgb="FFA27800"/>
        </patternFill>
      </fill>
    </dxf>
    <dxf>
      <fill>
        <patternFill>
          <bgColor rgb="FFC00000"/>
        </patternFill>
      </fill>
    </dxf>
    <dxf>
      <fill>
        <patternFill>
          <bgColor theme="0"/>
        </patternFill>
      </fill>
    </dxf>
    <dxf>
      <fill>
        <patternFill>
          <bgColor rgb="FFA200A2"/>
        </patternFill>
      </fill>
    </dxf>
    <dxf>
      <fill>
        <patternFill>
          <bgColor theme="0" tint="-0.24994659260841701"/>
        </patternFill>
      </fill>
    </dxf>
    <dxf>
      <fill>
        <patternFill>
          <bgColor theme="5"/>
        </patternFill>
      </fill>
    </dxf>
    <dxf>
      <fill>
        <patternFill>
          <bgColor theme="4" tint="0.59996337778862885"/>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
      <fill>
        <patternFill>
          <bgColor theme="9"/>
        </patternFill>
      </fill>
    </dxf>
    <dxf>
      <fill>
        <patternFill>
          <bgColor theme="9"/>
        </patternFill>
      </fill>
    </dxf>
    <dxf>
      <fill>
        <patternFill>
          <bgColor theme="9"/>
        </patternFill>
      </fill>
    </dxf>
    <dxf>
      <fill>
        <patternFill>
          <bgColor theme="9"/>
        </patternFill>
      </fill>
    </dxf>
    <dxf>
      <fill>
        <patternFill>
          <bgColor rgb="FFFF0000"/>
        </patternFill>
      </fill>
    </dxf>
    <dxf>
      <fill>
        <patternFill>
          <bgColor theme="9"/>
        </patternFill>
      </fill>
    </dxf>
    <dxf>
      <fill>
        <patternFill>
          <bgColor rgb="FFFF0000"/>
        </patternFill>
      </fill>
    </dxf>
    <dxf>
      <fill>
        <patternFill>
          <bgColor theme="9"/>
        </patternFill>
      </fill>
    </dxf>
    <dxf>
      <fill>
        <patternFill>
          <bgColor rgb="FFFF0000"/>
        </patternFill>
      </fill>
    </dxf>
    <dxf>
      <fill>
        <patternFill>
          <bgColor theme="9"/>
        </patternFill>
      </fill>
    </dxf>
    <dxf>
      <fill>
        <patternFill>
          <bgColor rgb="FFFF0000"/>
        </patternFill>
      </fill>
    </dxf>
    <dxf>
      <fill>
        <patternFill>
          <bgColor theme="9"/>
        </patternFill>
      </fill>
    </dxf>
    <dxf>
      <fill>
        <patternFill>
          <bgColor theme="4" tint="0.39994506668294322"/>
        </patternFill>
      </fill>
    </dxf>
    <dxf>
      <fill>
        <patternFill>
          <bgColor rgb="FFFFFF66"/>
        </patternFill>
      </fill>
    </dxf>
    <dxf>
      <fill>
        <patternFill>
          <bgColor theme="9"/>
        </patternFill>
      </fill>
    </dxf>
    <dxf>
      <fill>
        <patternFill>
          <bgColor rgb="FFC00000"/>
        </patternFill>
      </fill>
    </dxf>
    <dxf>
      <font>
        <color theme="0"/>
      </font>
      <fill>
        <patternFill>
          <bgColor theme="1"/>
        </patternFill>
      </fill>
    </dxf>
  </dxfs>
  <tableStyles count="0" defaultTableStyle="TableStyleMedium2" defaultPivotStyle="PivotStyleLight16"/>
  <colors>
    <mruColors>
      <color rgb="FFECDAFE"/>
      <color rgb="FFFFFF66"/>
      <color rgb="FFDBB8FE"/>
      <color rgb="FFFF99FF"/>
      <color rgb="FFFF66FF"/>
      <color rgb="FFFF9900"/>
      <color rgb="FFA200A2"/>
      <color rgb="FFA70193"/>
      <color rgb="FFA278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sheetPr>
  <dimension ref="A1:T43"/>
  <sheetViews>
    <sheetView zoomScale="60" zoomScaleNormal="60" workbookViewId="0">
      <selection activeCell="I19" sqref="I19"/>
    </sheetView>
  </sheetViews>
  <sheetFormatPr defaultRowHeight="15" x14ac:dyDescent="0.25"/>
  <cols>
    <col min="2" max="2" width="29.7109375" customWidth="1"/>
    <col min="3" max="3" width="23.85546875" customWidth="1"/>
    <col min="4" max="7" width="20.5703125" customWidth="1"/>
    <col min="8" max="8" width="19.85546875" bestFit="1" customWidth="1"/>
    <col min="9" max="9" width="15.7109375" bestFit="1" customWidth="1"/>
    <col min="10" max="10" width="21.5703125" bestFit="1" customWidth="1"/>
    <col min="11" max="11" width="15.7109375" bestFit="1" customWidth="1"/>
    <col min="19" max="19" width="171.28515625" customWidth="1"/>
  </cols>
  <sheetData>
    <row r="1" spans="1:20" ht="15.75" thickBot="1" x14ac:dyDescent="0.3">
      <c r="A1" s="14"/>
      <c r="B1" s="14"/>
      <c r="C1" s="14"/>
      <c r="D1" s="14"/>
      <c r="E1" s="14"/>
      <c r="F1" s="14"/>
      <c r="G1" s="14"/>
      <c r="H1" s="14"/>
      <c r="I1" s="14"/>
      <c r="J1" s="14"/>
      <c r="K1" s="14"/>
      <c r="L1" s="14"/>
      <c r="M1" s="14"/>
      <c r="N1" s="14"/>
      <c r="O1" s="14"/>
      <c r="P1" s="14"/>
      <c r="Q1" s="14"/>
      <c r="R1" s="14"/>
      <c r="S1" s="14"/>
      <c r="T1" s="14"/>
    </row>
    <row r="2" spans="1:20" ht="27" thickBot="1" x14ac:dyDescent="0.3">
      <c r="A2" s="14"/>
      <c r="B2" s="209" t="s">
        <v>308</v>
      </c>
      <c r="C2" s="210"/>
      <c r="D2" s="210"/>
      <c r="E2" s="210"/>
      <c r="F2" s="210"/>
      <c r="G2" s="210"/>
      <c r="H2" s="211"/>
      <c r="I2" s="14"/>
      <c r="J2" s="14"/>
      <c r="K2" s="14"/>
      <c r="L2" s="14"/>
      <c r="M2" s="14"/>
      <c r="N2" s="14"/>
      <c r="O2" s="14"/>
      <c r="P2" s="14"/>
      <c r="Q2" s="14"/>
      <c r="R2" s="14"/>
      <c r="S2" s="14"/>
      <c r="T2" s="14"/>
    </row>
    <row r="3" spans="1:20" ht="32.25" thickBot="1" x14ac:dyDescent="0.3">
      <c r="A3" s="14"/>
      <c r="B3" s="51" t="s">
        <v>62</v>
      </c>
      <c r="C3" s="50" t="s">
        <v>22</v>
      </c>
      <c r="D3" s="51" t="s">
        <v>35</v>
      </c>
      <c r="E3" s="52" t="s">
        <v>36</v>
      </c>
      <c r="F3" s="52" t="s">
        <v>37</v>
      </c>
      <c r="G3" s="52" t="s">
        <v>38</v>
      </c>
      <c r="H3" s="52" t="s">
        <v>31</v>
      </c>
      <c r="I3" s="14"/>
      <c r="J3" s="14"/>
      <c r="K3" s="14"/>
      <c r="L3" s="14"/>
      <c r="M3" s="14"/>
      <c r="N3" s="14"/>
      <c r="O3" s="14"/>
      <c r="P3" s="14"/>
      <c r="Q3" s="14"/>
      <c r="R3" s="14"/>
      <c r="S3" s="14"/>
      <c r="T3" s="14"/>
    </row>
    <row r="4" spans="1:20" ht="27" thickBot="1" x14ac:dyDescent="0.3">
      <c r="A4" s="14"/>
      <c r="B4" s="179" t="s">
        <v>3</v>
      </c>
      <c r="C4" s="177" t="s">
        <v>25</v>
      </c>
      <c r="D4" s="22">
        <f>SUM(F4/E4)</f>
        <v>1.0000000000000002</v>
      </c>
      <c r="E4" s="24">
        <f>SUMIF(Content!B5:B561,B4,Content!P5:P561)</f>
        <v>2.3125</v>
      </c>
      <c r="F4" s="26">
        <f>SUMIF(Content!B5:B561,B4,Content!Q5:Q561)</f>
        <v>2.3125000000000004</v>
      </c>
      <c r="G4" s="26">
        <f>SUMIF(Content!B5:B561,B4,Content!X5:X561)</f>
        <v>-1.8735013540549517E-16</v>
      </c>
      <c r="H4" s="180" t="s">
        <v>669</v>
      </c>
      <c r="I4" s="14"/>
      <c r="J4" s="212" t="s">
        <v>566</v>
      </c>
      <c r="K4" s="213"/>
      <c r="L4" s="14"/>
      <c r="M4" s="14"/>
      <c r="N4" s="14"/>
      <c r="O4" s="14"/>
      <c r="P4" s="14"/>
      <c r="Q4" s="14"/>
      <c r="R4" s="14"/>
      <c r="S4" s="14"/>
      <c r="T4" s="14"/>
    </row>
    <row r="5" spans="1:20" ht="16.5" thickBot="1" x14ac:dyDescent="0.3">
      <c r="A5" s="14"/>
      <c r="B5" s="14"/>
      <c r="C5" s="14"/>
      <c r="D5" s="14"/>
      <c r="E5" s="14"/>
      <c r="F5" s="14"/>
      <c r="G5" s="14"/>
      <c r="H5" s="14"/>
      <c r="I5" s="14"/>
      <c r="J5" s="146" t="s">
        <v>667</v>
      </c>
      <c r="K5" s="147">
        <v>41670</v>
      </c>
      <c r="L5" s="14"/>
      <c r="M5" s="14"/>
      <c r="N5" s="14"/>
      <c r="O5" s="14"/>
      <c r="P5" s="14"/>
      <c r="Q5" s="14"/>
      <c r="R5" s="14"/>
      <c r="S5" s="14"/>
      <c r="T5" s="14"/>
    </row>
    <row r="6" spans="1:20" ht="27" thickBot="1" x14ac:dyDescent="0.3">
      <c r="A6" s="14"/>
      <c r="B6" s="172" t="s">
        <v>8</v>
      </c>
      <c r="C6" s="177" t="s">
        <v>25</v>
      </c>
      <c r="D6" s="23">
        <f>SUM(F6/E6)</f>
        <v>1</v>
      </c>
      <c r="E6" s="25">
        <f>SUMIF(Content!B5:B561,B6,Content!P5:P561)</f>
        <v>0.57638888888888884</v>
      </c>
      <c r="F6" s="27">
        <f>SUMIF(Content!B5:B561,B6,Content!Q5:Q561)</f>
        <v>0.57638888888888884</v>
      </c>
      <c r="G6" s="27">
        <f ca="1">SUMIF(Content!B6:B561,B6,Content!AA5:AA46)</f>
        <v>0</v>
      </c>
      <c r="H6" s="180" t="s">
        <v>669</v>
      </c>
      <c r="I6" s="14"/>
      <c r="J6" s="14"/>
      <c r="K6" s="14"/>
      <c r="L6" s="14"/>
      <c r="M6" s="14"/>
      <c r="N6" s="14"/>
      <c r="O6" s="14"/>
      <c r="P6" s="14"/>
      <c r="Q6" s="14"/>
      <c r="R6" s="14"/>
      <c r="S6" s="14"/>
      <c r="T6" s="14"/>
    </row>
    <row r="7" spans="1:20" ht="16.5" thickBot="1" x14ac:dyDescent="0.3">
      <c r="A7" s="14"/>
      <c r="B7" s="14"/>
      <c r="C7" s="14"/>
      <c r="D7" s="14"/>
      <c r="E7" s="14"/>
      <c r="F7" s="14"/>
      <c r="G7" s="14"/>
      <c r="H7" s="14"/>
      <c r="I7" s="14"/>
      <c r="J7" s="146" t="s">
        <v>563</v>
      </c>
      <c r="K7" s="147">
        <v>41768</v>
      </c>
      <c r="L7" s="14"/>
      <c r="M7" s="14"/>
      <c r="N7" s="14"/>
      <c r="O7" s="14"/>
      <c r="P7" s="14"/>
      <c r="Q7" s="14"/>
      <c r="R7" s="14"/>
      <c r="S7" s="14"/>
      <c r="T7" s="14"/>
    </row>
    <row r="8" spans="1:20" ht="27" thickBot="1" x14ac:dyDescent="0.3">
      <c r="A8" s="14"/>
      <c r="B8" s="172" t="s">
        <v>2</v>
      </c>
      <c r="C8" s="177" t="s">
        <v>25</v>
      </c>
      <c r="D8" s="23">
        <f>SUM(F8/E8)</f>
        <v>1</v>
      </c>
      <c r="E8" s="25">
        <f>SUMIF(Content!B5:B551,B8,Content!P5:P551)</f>
        <v>2.0347222222222223</v>
      </c>
      <c r="F8" s="27">
        <f>SUMIF(Content!B5:B551,B8,Content!Q5:Q551)</f>
        <v>2.0347222222222223</v>
      </c>
      <c r="G8" s="27">
        <f>SUMIF(Content!B5:B551,B8,Content!X5:X551)</f>
        <v>-9.0205620750793969E-17</v>
      </c>
      <c r="H8" s="180" t="s">
        <v>669</v>
      </c>
      <c r="I8" s="14"/>
      <c r="J8" s="150" t="str">
        <f ca="1">IF(TODAY()&gt;=K7,"Done",CONCATENATE(K7-TODAY(),""))</f>
        <v>Done</v>
      </c>
      <c r="K8" s="151" t="e">
        <f ca="1">SUM(J8-G40)</f>
        <v>#VALUE!</v>
      </c>
      <c r="L8" s="14"/>
      <c r="M8" s="14"/>
      <c r="N8" s="14"/>
      <c r="O8" s="14"/>
      <c r="P8" s="14"/>
      <c r="Q8" s="14"/>
      <c r="R8" s="14"/>
      <c r="S8" s="14"/>
      <c r="T8" s="14"/>
    </row>
    <row r="9" spans="1:20" ht="16.5" thickBot="1" x14ac:dyDescent="0.3">
      <c r="A9" s="14"/>
      <c r="B9" s="14"/>
      <c r="C9" s="14"/>
      <c r="D9" s="14"/>
      <c r="E9" s="14"/>
      <c r="F9" s="14"/>
      <c r="G9" s="14"/>
      <c r="H9" s="14"/>
      <c r="I9" s="14"/>
      <c r="J9" s="146" t="s">
        <v>564</v>
      </c>
      <c r="K9" s="147">
        <v>41782</v>
      </c>
      <c r="L9" s="14"/>
      <c r="M9" s="14"/>
      <c r="N9" s="14"/>
      <c r="O9" s="14"/>
      <c r="P9" s="14"/>
      <c r="Q9" s="14"/>
      <c r="R9" s="14"/>
      <c r="S9" s="14"/>
      <c r="T9" s="14"/>
    </row>
    <row r="10" spans="1:20" ht="27" thickBot="1" x14ac:dyDescent="0.3">
      <c r="A10" s="14"/>
      <c r="B10" s="172" t="s">
        <v>28</v>
      </c>
      <c r="C10" s="177" t="s">
        <v>25</v>
      </c>
      <c r="D10" s="23">
        <f>SUM(F10/E10)</f>
        <v>1.0000000000000002</v>
      </c>
      <c r="E10" s="25">
        <f>SUMIF(Content!B5:B551,B10,Content!P5:P551)</f>
        <v>0.41319444444444442</v>
      </c>
      <c r="F10" s="27">
        <f>SUMIF(Content!B5:B551,B10,Content!Q5:Q551)</f>
        <v>0.41319444444444448</v>
      </c>
      <c r="G10" s="27">
        <f>SUMIF(Content!B5:B551,B10,Content!X5:X551)</f>
        <v>-1.3877787807814457E-17</v>
      </c>
      <c r="H10" s="180" t="s">
        <v>669</v>
      </c>
      <c r="I10" s="14"/>
      <c r="J10" s="150" t="str">
        <f ca="1">IF(TODAY()&gt;=K9,"Done",CONCATENATE(K9-TODAY(),""))</f>
        <v>Done</v>
      </c>
      <c r="K10" s="151" t="e">
        <f ca="1">SUM(J10-G40)</f>
        <v>#VALUE!</v>
      </c>
      <c r="L10" s="14"/>
      <c r="M10" s="14"/>
      <c r="N10" s="14"/>
      <c r="O10" s="14"/>
      <c r="P10" s="14"/>
      <c r="Q10" s="14"/>
      <c r="R10" s="14"/>
      <c r="S10" s="14"/>
      <c r="T10" s="14"/>
    </row>
    <row r="11" spans="1:20" ht="16.5" thickBot="1" x14ac:dyDescent="0.3">
      <c r="A11" s="14"/>
      <c r="B11" s="14"/>
      <c r="C11" s="14"/>
      <c r="D11" s="14"/>
      <c r="E11" s="14"/>
      <c r="F11" s="14"/>
      <c r="G11" s="14"/>
      <c r="H11" s="14"/>
      <c r="I11" s="14"/>
      <c r="J11" s="146" t="s">
        <v>565</v>
      </c>
      <c r="K11" s="147">
        <v>41793</v>
      </c>
      <c r="L11" s="14"/>
      <c r="M11" s="14"/>
      <c r="N11" s="14"/>
      <c r="O11" s="14"/>
      <c r="P11" s="14"/>
      <c r="Q11" s="14"/>
      <c r="R11" s="14"/>
      <c r="S11" s="14"/>
      <c r="T11" s="14"/>
    </row>
    <row r="12" spans="1:20" ht="27" thickBot="1" x14ac:dyDescent="0.3">
      <c r="A12" s="14"/>
      <c r="B12" s="172" t="s">
        <v>6</v>
      </c>
      <c r="C12" s="177" t="s">
        <v>25</v>
      </c>
      <c r="D12" s="23">
        <f>SUM(F12/E12)</f>
        <v>1.0000000000000002</v>
      </c>
      <c r="E12" s="25">
        <f>SUMIF(Content!B5:B551,B12,Content!P5:P551)</f>
        <v>0.49305555555555547</v>
      </c>
      <c r="F12" s="27">
        <f>SUMIF(Content!B5:B551,B12,Content!Q5:Q551)</f>
        <v>0.49305555555555558</v>
      </c>
      <c r="G12" s="27">
        <f>SUMIF(Content!B5:B551,B12,Content!X5:X551)</f>
        <v>-4.163336342344337E-17</v>
      </c>
      <c r="H12" s="180" t="s">
        <v>669</v>
      </c>
      <c r="I12" s="14"/>
      <c r="J12" s="150" t="str">
        <f ca="1">IF(TODAY()&gt;=K11,"Done",CONCATENATE(K11-TODAY(),""))</f>
        <v>Done</v>
      </c>
      <c r="K12" s="151" t="e">
        <f ca="1">SUM(J12-G40)</f>
        <v>#VALUE!</v>
      </c>
      <c r="L12" s="14"/>
      <c r="M12" s="14"/>
      <c r="N12" s="14"/>
      <c r="O12" s="14"/>
      <c r="P12" s="14"/>
      <c r="Q12" s="14"/>
      <c r="R12" s="14"/>
      <c r="S12" s="14"/>
      <c r="T12" s="14"/>
    </row>
    <row r="13" spans="1:20" ht="16.5" thickBot="1" x14ac:dyDescent="0.3">
      <c r="A13" s="14"/>
      <c r="B13" s="178"/>
      <c r="C13" s="14"/>
      <c r="D13" s="14"/>
      <c r="E13" s="14"/>
      <c r="F13" s="14"/>
      <c r="G13" s="14"/>
      <c r="H13" s="14"/>
      <c r="I13" s="14"/>
      <c r="J13" s="146" t="s">
        <v>570</v>
      </c>
      <c r="K13" s="147">
        <v>41820</v>
      </c>
      <c r="L13" s="14"/>
      <c r="M13" s="14"/>
      <c r="N13" s="14"/>
      <c r="O13" s="14"/>
      <c r="P13" s="14"/>
      <c r="Q13" s="14"/>
      <c r="R13" s="14"/>
      <c r="S13" s="14"/>
      <c r="T13" s="14"/>
    </row>
    <row r="14" spans="1:20" ht="27" thickBot="1" x14ac:dyDescent="0.3">
      <c r="A14" s="14"/>
      <c r="B14" s="171" t="s">
        <v>5</v>
      </c>
      <c r="C14" s="177" t="s">
        <v>25</v>
      </c>
      <c r="D14" s="23">
        <f>SUM(F14/E14)</f>
        <v>1</v>
      </c>
      <c r="E14" s="25">
        <f>SUMIF(Content!B5:B551,B14,Content!P5:P551)</f>
        <v>4.1423611111111116</v>
      </c>
      <c r="F14" s="27">
        <f>SUMIF(Content!B5:B551,B14,Content!Q5:Q551)</f>
        <v>4.1423611111111116</v>
      </c>
      <c r="G14" s="27">
        <f>SUMIF(Content!B5:B551,B14,Content!X5:X551)</f>
        <v>-6.5225602696727947E-16</v>
      </c>
      <c r="H14" s="180" t="s">
        <v>669</v>
      </c>
      <c r="I14" s="14"/>
      <c r="J14" s="149" t="str">
        <f ca="1">IF(TODAY()&gt;=K13,"Done",CONCATENATE(K13-TODAY(),""))</f>
        <v>Done</v>
      </c>
      <c r="K14" s="151" t="e">
        <f ca="1">SUM(J14-G40)</f>
        <v>#VALUE!</v>
      </c>
      <c r="L14" s="14"/>
      <c r="M14" s="14"/>
      <c r="N14" s="14"/>
      <c r="O14" s="14"/>
      <c r="P14" s="14"/>
      <c r="Q14" s="14"/>
      <c r="R14" s="14"/>
      <c r="S14" s="14"/>
      <c r="T14" s="14"/>
    </row>
    <row r="15" spans="1:20" ht="16.5" thickBot="1" x14ac:dyDescent="0.3">
      <c r="A15" s="14"/>
      <c r="B15" s="14"/>
      <c r="C15" s="14"/>
      <c r="D15" s="14"/>
      <c r="E15" s="14"/>
      <c r="F15" s="14"/>
      <c r="G15" s="14"/>
      <c r="H15" s="14"/>
      <c r="I15" s="14"/>
      <c r="J15" s="146" t="s">
        <v>673</v>
      </c>
      <c r="K15" s="147">
        <v>41820</v>
      </c>
      <c r="L15" s="14"/>
      <c r="M15" s="14"/>
      <c r="N15" s="14"/>
      <c r="O15" s="14"/>
      <c r="P15" s="14"/>
      <c r="Q15" s="14"/>
      <c r="R15" s="14"/>
      <c r="S15" s="14"/>
      <c r="T15" s="14"/>
    </row>
    <row r="16" spans="1:20" ht="27" thickBot="1" x14ac:dyDescent="0.3">
      <c r="A16" s="14"/>
      <c r="B16" s="172" t="s">
        <v>165</v>
      </c>
      <c r="C16" s="177" t="s">
        <v>25</v>
      </c>
      <c r="D16" s="23">
        <f>SUM(F16/E16)</f>
        <v>1</v>
      </c>
      <c r="E16" s="25">
        <f>SUMIF(Content!B5:B551,B16,Content!P5:P551)</f>
        <v>4.2222222222222223</v>
      </c>
      <c r="F16" s="27">
        <f>SUMIF(Content!B5:B551,B16,Content!Q5:Q551)</f>
        <v>4.2222222222222223</v>
      </c>
      <c r="G16" s="27">
        <f>SUMIF(Content!B5:B551,B16,Content!X5:X551)</f>
        <v>3.8163916471489756E-17</v>
      </c>
      <c r="H16" s="180" t="s">
        <v>669</v>
      </c>
      <c r="I16" s="14"/>
      <c r="J16" s="149" t="str">
        <f ca="1">IF(TODAY()&gt;=K15,"Done",CONCATENATE(K15-TODAY(),""))</f>
        <v>Done</v>
      </c>
      <c r="K16" s="151" t="e">
        <f ca="1">SUM(J16-G40)</f>
        <v>#VALUE!</v>
      </c>
      <c r="L16" s="14"/>
      <c r="M16" s="14"/>
      <c r="N16" s="14"/>
      <c r="O16" s="14"/>
      <c r="P16" s="14"/>
      <c r="Q16" s="14"/>
      <c r="R16" s="14"/>
      <c r="S16" s="14"/>
      <c r="T16" s="14"/>
    </row>
    <row r="17" spans="1:20" ht="15.75" thickBot="1" x14ac:dyDescent="0.3">
      <c r="A17" s="14"/>
      <c r="B17" s="14"/>
      <c r="C17" s="14"/>
      <c r="D17" s="14"/>
      <c r="E17" s="14"/>
      <c r="F17" s="14"/>
      <c r="G17" s="14"/>
      <c r="H17" s="14"/>
      <c r="I17" s="14"/>
      <c r="J17" s="14"/>
      <c r="K17" s="14"/>
      <c r="L17" s="14"/>
      <c r="M17" s="14"/>
      <c r="N17" s="14"/>
      <c r="O17" s="14"/>
      <c r="P17" s="14"/>
      <c r="Q17" s="14"/>
      <c r="R17" s="14"/>
      <c r="S17" s="14"/>
      <c r="T17" s="14"/>
    </row>
    <row r="18" spans="1:20" ht="27" thickBot="1" x14ac:dyDescent="0.3">
      <c r="A18" s="14"/>
      <c r="B18" s="172" t="s">
        <v>7</v>
      </c>
      <c r="C18" s="177" t="s">
        <v>25</v>
      </c>
      <c r="D18" s="23">
        <f>SUM(F18/E18)</f>
        <v>1</v>
      </c>
      <c r="E18" s="25">
        <f>SUMIF(Content!B5:B551,B18,Content!P5:P551)</f>
        <v>4.3472222222222188</v>
      </c>
      <c r="F18" s="27">
        <f>SUMIF(Content!B5:B551,B18,Content!Q5:Q551)</f>
        <v>4.3472222222222188</v>
      </c>
      <c r="G18" s="27">
        <f>SUMIF(Content!B5:B551,B18,Content!X5:X551)</f>
        <v>1.1102230246251565E-16</v>
      </c>
      <c r="H18" s="180" t="s">
        <v>669</v>
      </c>
      <c r="I18" s="14"/>
      <c r="J18" s="14"/>
      <c r="K18" s="14"/>
      <c r="L18" s="14"/>
      <c r="M18" s="14"/>
      <c r="N18" s="14"/>
      <c r="O18" s="14"/>
      <c r="P18" s="14"/>
      <c r="Q18" s="14"/>
      <c r="R18" s="14"/>
      <c r="S18" s="14"/>
      <c r="T18" s="14"/>
    </row>
    <row r="19" spans="1:20" ht="15.75" thickBot="1" x14ac:dyDescent="0.3">
      <c r="A19" s="14"/>
      <c r="B19" s="14"/>
      <c r="C19" s="14"/>
      <c r="D19" s="14"/>
      <c r="E19" s="14"/>
      <c r="F19" s="14"/>
      <c r="G19" s="14"/>
      <c r="H19" s="14"/>
      <c r="I19" s="14"/>
      <c r="J19" s="14"/>
      <c r="K19" s="14"/>
      <c r="L19" s="14"/>
      <c r="M19" s="14"/>
      <c r="N19" s="14"/>
      <c r="O19" s="14"/>
      <c r="P19" s="14"/>
      <c r="Q19" s="14"/>
      <c r="R19" s="14"/>
      <c r="S19" s="14"/>
      <c r="T19" s="14"/>
    </row>
    <row r="20" spans="1:20" ht="27" thickBot="1" x14ac:dyDescent="0.3">
      <c r="A20" s="14"/>
      <c r="B20" s="172" t="s">
        <v>4</v>
      </c>
      <c r="C20" s="177" t="s">
        <v>25</v>
      </c>
      <c r="D20" s="23">
        <f>SUM(F20/E20)</f>
        <v>1</v>
      </c>
      <c r="E20" s="25">
        <f>SUMIF(Content!B5:B551,B20,Content!P5:P551)</f>
        <v>0.97222222222222199</v>
      </c>
      <c r="F20" s="27">
        <f>SUMIF(Content!B5:B551,B20,Content!Q5:Q551)</f>
        <v>0.97222222222222199</v>
      </c>
      <c r="G20" s="27">
        <f>SUMIF(Content!B5:B551,B20,Content!X5:X551)</f>
        <v>1.3877787807814457E-17</v>
      </c>
      <c r="H20" s="180" t="s">
        <v>669</v>
      </c>
      <c r="I20" s="14"/>
      <c r="J20" s="14"/>
      <c r="K20" s="14"/>
      <c r="L20" s="14"/>
      <c r="M20" s="14"/>
      <c r="N20" s="14"/>
      <c r="O20" s="14"/>
      <c r="P20" s="14"/>
      <c r="Q20" s="14"/>
      <c r="R20" s="14"/>
      <c r="S20" s="14"/>
      <c r="T20" s="14"/>
    </row>
    <row r="21" spans="1:20" ht="15.75" thickBot="1" x14ac:dyDescent="0.3">
      <c r="A21" s="14"/>
      <c r="B21" s="14"/>
      <c r="C21" s="14"/>
      <c r="D21" s="14"/>
      <c r="E21" s="14"/>
      <c r="F21" s="14"/>
      <c r="G21" s="14"/>
      <c r="H21" s="14"/>
      <c r="I21" s="14"/>
      <c r="J21" s="14"/>
      <c r="K21" s="14"/>
      <c r="L21" s="14"/>
      <c r="M21" s="14"/>
      <c r="N21" s="14"/>
      <c r="O21" s="14"/>
      <c r="P21" s="14"/>
      <c r="Q21" s="14"/>
      <c r="R21" s="14"/>
      <c r="S21" s="14"/>
      <c r="T21" s="14"/>
    </row>
    <row r="22" spans="1:20" ht="27" thickBot="1" x14ac:dyDescent="0.3">
      <c r="A22" s="14"/>
      <c r="B22" s="172" t="s">
        <v>63</v>
      </c>
      <c r="C22" s="177" t="s">
        <v>25</v>
      </c>
      <c r="D22" s="23">
        <f>SUM(F22/E22)</f>
        <v>1</v>
      </c>
      <c r="E22" s="25">
        <f>SUMIF(Content!B7:B553,B22,Content!P7:P553)</f>
        <v>0.65625</v>
      </c>
      <c r="F22" s="27">
        <f>SUMIF(Content!B7:B553,B22,Content!Q7:Q553)</f>
        <v>0.65625</v>
      </c>
      <c r="G22" s="27">
        <f>SUMIF(Content!B7:B553,B22,Content!X7:X553)</f>
        <v>4.163336342344337E-17</v>
      </c>
      <c r="H22" s="180" t="s">
        <v>669</v>
      </c>
      <c r="I22" s="14"/>
      <c r="J22" s="14"/>
      <c r="K22" s="14"/>
      <c r="L22" s="14"/>
      <c r="M22" s="14"/>
      <c r="N22" s="14"/>
      <c r="O22" s="14"/>
      <c r="P22" s="14"/>
      <c r="Q22" s="14"/>
      <c r="R22" s="14"/>
      <c r="S22" s="14"/>
      <c r="T22" s="14"/>
    </row>
    <row r="23" spans="1:20" ht="15.75" thickBot="1" x14ac:dyDescent="0.3">
      <c r="A23" s="14"/>
      <c r="B23" s="14"/>
      <c r="C23" s="14"/>
      <c r="D23" s="14"/>
      <c r="E23" s="14"/>
      <c r="F23" s="14"/>
      <c r="G23" s="14"/>
      <c r="H23" s="14"/>
      <c r="I23" s="14"/>
      <c r="J23" s="14"/>
      <c r="K23" s="14"/>
      <c r="L23" s="14"/>
      <c r="M23" s="14"/>
      <c r="N23" s="14"/>
      <c r="O23" s="14"/>
      <c r="P23" s="14"/>
      <c r="Q23" s="14"/>
      <c r="R23" s="14"/>
      <c r="S23" s="14"/>
      <c r="T23" s="14"/>
    </row>
    <row r="24" spans="1:20" ht="27" thickBot="1" x14ac:dyDescent="0.3">
      <c r="A24" s="14"/>
      <c r="B24" s="172" t="s">
        <v>9</v>
      </c>
      <c r="C24" s="177" t="s">
        <v>25</v>
      </c>
      <c r="D24" s="23">
        <f>SUM(F24/E24)</f>
        <v>0.99999999999999978</v>
      </c>
      <c r="E24" s="25">
        <f>SUMIF(Content!B5:B551,B24,Content!P5:P551)</f>
        <v>2.5416666666666679</v>
      </c>
      <c r="F24" s="27">
        <f>SUMIF(Content!B5:B551,B24,Content!Q5:Q551)</f>
        <v>2.5416666666666674</v>
      </c>
      <c r="G24" s="27">
        <f>SUMIF(Content!B5:B551,B24,Content!X5:X551)</f>
        <v>3.6082248300317588E-16</v>
      </c>
      <c r="H24" s="180" t="s">
        <v>669</v>
      </c>
      <c r="I24" s="14"/>
      <c r="J24" s="14"/>
      <c r="K24" s="14"/>
      <c r="L24" s="14"/>
      <c r="M24" s="14"/>
      <c r="N24" s="14"/>
      <c r="O24" s="14"/>
      <c r="P24" s="14"/>
      <c r="Q24" s="14"/>
      <c r="R24" s="14"/>
      <c r="S24" s="14"/>
      <c r="T24" s="14"/>
    </row>
    <row r="25" spans="1:20" ht="15.75" thickBot="1" x14ac:dyDescent="0.3">
      <c r="A25" s="14"/>
      <c r="B25" s="14"/>
      <c r="C25" s="14"/>
      <c r="D25" s="14"/>
      <c r="E25" s="14"/>
      <c r="F25" s="14"/>
      <c r="G25" s="14"/>
      <c r="H25" s="14"/>
      <c r="I25" s="14"/>
      <c r="J25" s="14"/>
      <c r="K25" s="14"/>
      <c r="L25" s="14"/>
      <c r="M25" s="14"/>
      <c r="N25" s="14"/>
      <c r="O25" s="14"/>
      <c r="P25" s="14"/>
      <c r="Q25" s="14"/>
      <c r="R25" s="14"/>
      <c r="S25" s="14"/>
      <c r="T25" s="14"/>
    </row>
    <row r="26" spans="1:20" ht="27" thickBot="1" x14ac:dyDescent="0.3">
      <c r="A26" s="14"/>
      <c r="B26" s="172" t="s">
        <v>104</v>
      </c>
      <c r="C26" s="177" t="s">
        <v>24</v>
      </c>
      <c r="D26" s="23">
        <f>SUM(F26/E26)</f>
        <v>1</v>
      </c>
      <c r="E26" s="25">
        <f>SUMIF(Content!B5:B551,B26,Content!P5:P551)</f>
        <v>0.80902777777777779</v>
      </c>
      <c r="F26" s="27">
        <f>SUMIF(Content!B5:B551,B26,Content!Q5:Q551)</f>
        <v>0.80902777777777779</v>
      </c>
      <c r="G26" s="27">
        <f>SUMIF(Content!B5:B551,B26,Content!X5:X551)</f>
        <v>1.3877787807814457E-17</v>
      </c>
      <c r="H26" s="180" t="s">
        <v>669</v>
      </c>
      <c r="I26" s="14"/>
      <c r="J26" s="14"/>
      <c r="K26" s="14"/>
      <c r="L26" s="14"/>
      <c r="M26" s="14"/>
      <c r="N26" s="14"/>
      <c r="O26" s="14"/>
      <c r="P26" s="14"/>
      <c r="Q26" s="14"/>
      <c r="R26" s="14"/>
      <c r="S26" s="14"/>
      <c r="T26" s="14"/>
    </row>
    <row r="27" spans="1:20" ht="15.75" thickBot="1" x14ac:dyDescent="0.3">
      <c r="A27" s="14"/>
      <c r="B27" s="14"/>
      <c r="C27" s="14"/>
      <c r="D27" s="14"/>
      <c r="E27" s="14"/>
      <c r="F27" s="14"/>
      <c r="G27" s="14"/>
      <c r="H27" s="14"/>
      <c r="I27" s="14"/>
      <c r="J27" s="14"/>
      <c r="K27" s="14"/>
      <c r="L27" s="14"/>
      <c r="M27" s="14"/>
      <c r="N27" s="14"/>
      <c r="O27" s="14"/>
      <c r="P27" s="14"/>
      <c r="Q27" s="14"/>
      <c r="R27" s="14"/>
      <c r="S27" s="14"/>
      <c r="T27" s="14"/>
    </row>
    <row r="28" spans="1:20" ht="27" thickBot="1" x14ac:dyDescent="0.3">
      <c r="A28" s="14"/>
      <c r="B28" s="172" t="s">
        <v>10</v>
      </c>
      <c r="C28" s="177" t="s">
        <v>24</v>
      </c>
      <c r="D28" s="23">
        <f>SUM(F28/E28)</f>
        <v>1</v>
      </c>
      <c r="E28" s="25">
        <f>SUMIF(Content!B5:B551,B28,Content!P5:P551)</f>
        <v>15.895833333333336</v>
      </c>
      <c r="F28" s="27">
        <f>SUMIF(Content!B5:B551,B28,Content!Q5:Q551)</f>
        <v>15.895833333333336</v>
      </c>
      <c r="G28" s="27">
        <f>SUMIF(Content!B5:B551,B28,Content!X5:X551)</f>
        <v>2.4980018054066022E-16</v>
      </c>
      <c r="H28" s="180" t="s">
        <v>669</v>
      </c>
      <c r="I28" s="14"/>
      <c r="J28" s="14"/>
      <c r="K28" s="14"/>
      <c r="L28" s="14"/>
      <c r="M28" s="14"/>
      <c r="N28" s="14"/>
      <c r="O28" s="14"/>
      <c r="P28" s="14"/>
      <c r="Q28" s="14"/>
      <c r="R28" s="14"/>
      <c r="S28" s="14"/>
      <c r="T28" s="14"/>
    </row>
    <row r="29" spans="1:20" ht="15.75" thickBot="1" x14ac:dyDescent="0.3">
      <c r="A29" s="14"/>
      <c r="B29" s="14"/>
      <c r="C29" s="14"/>
      <c r="D29" s="14"/>
      <c r="E29" s="14"/>
      <c r="F29" s="14"/>
      <c r="G29" s="14"/>
      <c r="H29" s="14"/>
      <c r="I29" s="14"/>
      <c r="J29" s="14"/>
      <c r="K29" s="14"/>
      <c r="L29" s="14"/>
      <c r="M29" s="14"/>
      <c r="N29" s="14"/>
      <c r="O29" s="14"/>
      <c r="P29" s="14"/>
      <c r="Q29" s="14"/>
      <c r="R29" s="14"/>
      <c r="S29" s="14"/>
      <c r="T29" s="14"/>
    </row>
    <row r="30" spans="1:20" ht="27" thickBot="1" x14ac:dyDescent="0.3">
      <c r="A30" s="14"/>
      <c r="B30" s="172" t="s">
        <v>665</v>
      </c>
      <c r="C30" s="177" t="s">
        <v>23</v>
      </c>
      <c r="D30" s="23">
        <f>SUM(F30/E30)</f>
        <v>0.99999999999999989</v>
      </c>
      <c r="E30" s="25">
        <f>SUMIF(Content!B7:B553,B30,Content!P7:P553)</f>
        <v>1.6666666666666667</v>
      </c>
      <c r="F30" s="27">
        <f>SUMIF(Content!B7:B553,B30,Content!Q7:Q553)</f>
        <v>1.6666666666666665</v>
      </c>
      <c r="G30" s="27">
        <f>SUMIF(Content!B7:B553,B30,Content!X7:X553)</f>
        <v>5.5511151231257827E-17</v>
      </c>
      <c r="H30" s="180" t="s">
        <v>669</v>
      </c>
      <c r="I30" s="14"/>
      <c r="J30" s="14"/>
      <c r="K30" s="14"/>
      <c r="L30" s="14"/>
      <c r="M30" s="14"/>
      <c r="N30" s="14"/>
      <c r="O30" s="14"/>
      <c r="P30" s="14"/>
      <c r="Q30" s="14"/>
      <c r="R30" s="14"/>
      <c r="S30" s="14"/>
      <c r="T30" s="14"/>
    </row>
    <row r="31" spans="1:20" ht="15.75" thickBot="1" x14ac:dyDescent="0.3">
      <c r="A31" s="14"/>
      <c r="B31" s="14"/>
      <c r="C31" s="14"/>
      <c r="D31" s="14"/>
      <c r="E31" s="14"/>
      <c r="F31" s="14"/>
      <c r="G31" s="14"/>
      <c r="H31" s="14"/>
      <c r="I31" s="14"/>
      <c r="J31" s="14"/>
      <c r="K31" s="14"/>
      <c r="L31" s="14"/>
      <c r="M31" s="14"/>
      <c r="N31" s="14"/>
      <c r="O31" s="14"/>
      <c r="P31" s="14"/>
      <c r="Q31" s="14"/>
      <c r="R31" s="14"/>
      <c r="S31" s="14"/>
      <c r="T31" s="14"/>
    </row>
    <row r="32" spans="1:20" ht="27" thickBot="1" x14ac:dyDescent="0.3">
      <c r="A32" s="14"/>
      <c r="B32" s="172" t="s">
        <v>666</v>
      </c>
      <c r="C32" s="177" t="s">
        <v>25</v>
      </c>
      <c r="D32" s="23">
        <f>SUM(F32/E32)</f>
        <v>1</v>
      </c>
      <c r="E32" s="25">
        <f>SUMIF(Content!B9:B555,B32,Content!P9:P555)</f>
        <v>2.833333333333333</v>
      </c>
      <c r="F32" s="27">
        <f>SUMIF(Content!B9:B555,B32,Content!Q9:Q555)</f>
        <v>2.833333333333333</v>
      </c>
      <c r="G32" s="27">
        <f>SUMIF(Content!B9:B555,B32,Content!X9:X555)</f>
        <v>-5.5511151231257827E-17</v>
      </c>
      <c r="H32" s="180" t="s">
        <v>669</v>
      </c>
      <c r="I32" s="14"/>
      <c r="J32" s="14"/>
      <c r="K32" s="14"/>
      <c r="L32" s="14"/>
      <c r="M32" s="14"/>
      <c r="N32" s="14"/>
      <c r="O32" s="14"/>
      <c r="P32" s="14"/>
      <c r="Q32" s="14"/>
      <c r="R32" s="14"/>
      <c r="S32" s="14"/>
      <c r="T32" s="14"/>
    </row>
    <row r="33" spans="1:20" ht="15.75" thickBot="1" x14ac:dyDescent="0.3">
      <c r="A33" s="14"/>
      <c r="B33" s="14"/>
      <c r="C33" s="14"/>
      <c r="D33" s="14"/>
      <c r="E33" s="14"/>
      <c r="F33" s="14"/>
      <c r="G33" s="14"/>
      <c r="H33" s="14"/>
      <c r="I33" s="14"/>
      <c r="J33" s="14"/>
      <c r="K33" s="14"/>
      <c r="L33" s="14"/>
      <c r="M33" s="14"/>
      <c r="N33" s="14"/>
      <c r="O33" s="14"/>
      <c r="P33" s="14"/>
      <c r="Q33" s="14"/>
      <c r="R33" s="14"/>
      <c r="S33" s="14"/>
      <c r="T33" s="14"/>
    </row>
    <row r="34" spans="1:20" ht="27" thickBot="1" x14ac:dyDescent="0.3">
      <c r="A34" s="14"/>
      <c r="B34" s="172" t="s">
        <v>668</v>
      </c>
      <c r="C34" s="177" t="s">
        <v>24</v>
      </c>
      <c r="D34" s="23">
        <f>SUM(F34/E34)</f>
        <v>0</v>
      </c>
      <c r="E34" s="25">
        <f>SUMIF(Content!B11:B557,B34,Content!P11:P557)</f>
        <v>0.33333333333333337</v>
      </c>
      <c r="F34" s="27">
        <f>SUMIF(Content!B11:B557,B34,Content!Q11:Q557)</f>
        <v>0</v>
      </c>
      <c r="G34" s="27">
        <f>SUMIF(Content!B11:B557,B34,Content!X11:X557)</f>
        <v>0.33333333333333337</v>
      </c>
      <c r="H34" s="180" t="s">
        <v>669</v>
      </c>
      <c r="I34" s="14"/>
      <c r="J34" s="14"/>
      <c r="K34" s="14"/>
      <c r="L34" s="14"/>
      <c r="M34" s="14"/>
      <c r="N34" s="14"/>
      <c r="O34" s="14"/>
      <c r="P34" s="14"/>
      <c r="Q34" s="14"/>
      <c r="R34" s="14"/>
      <c r="S34" s="14"/>
      <c r="T34" s="14"/>
    </row>
    <row r="35" spans="1:20" ht="15.75" thickBot="1" x14ac:dyDescent="0.3">
      <c r="A35" s="14"/>
      <c r="B35" s="14"/>
      <c r="C35" s="14"/>
      <c r="D35" s="14"/>
      <c r="E35" s="14"/>
      <c r="F35" s="14"/>
      <c r="G35" s="14"/>
      <c r="H35" s="14"/>
      <c r="I35" s="14"/>
      <c r="J35" s="14"/>
      <c r="K35" s="14"/>
      <c r="L35" s="14"/>
      <c r="M35" s="14"/>
      <c r="N35" s="14"/>
      <c r="O35" s="14"/>
      <c r="P35" s="14"/>
      <c r="Q35" s="14"/>
      <c r="R35" s="14"/>
      <c r="S35" s="14"/>
      <c r="T35" s="14"/>
    </row>
    <row r="36" spans="1:20" ht="29.25" customHeight="1" thickBot="1" x14ac:dyDescent="0.3">
      <c r="A36" s="14"/>
      <c r="B36" s="14"/>
      <c r="C36" s="14"/>
      <c r="D36" s="214" t="s">
        <v>569</v>
      </c>
      <c r="E36" s="214" t="s">
        <v>568</v>
      </c>
      <c r="F36" s="214" t="s">
        <v>33</v>
      </c>
      <c r="G36" s="214" t="s">
        <v>32</v>
      </c>
      <c r="H36" s="217" t="s">
        <v>678</v>
      </c>
      <c r="I36" s="217"/>
      <c r="J36" s="217"/>
      <c r="K36" s="218"/>
      <c r="L36" s="14"/>
      <c r="M36" s="14"/>
      <c r="N36" s="14"/>
      <c r="O36" s="14"/>
      <c r="P36" s="14"/>
      <c r="Q36" s="14"/>
      <c r="R36" s="14"/>
      <c r="S36" s="14"/>
      <c r="T36" s="14"/>
    </row>
    <row r="37" spans="1:20" ht="29.25" customHeight="1" thickBot="1" x14ac:dyDescent="0.3">
      <c r="A37" s="14"/>
      <c r="B37" s="14"/>
      <c r="C37" s="14"/>
      <c r="D37" s="215"/>
      <c r="E37" s="215"/>
      <c r="F37" s="215"/>
      <c r="G37" s="216"/>
      <c r="H37" s="205" t="s">
        <v>669</v>
      </c>
      <c r="I37" s="205" t="s">
        <v>310</v>
      </c>
      <c r="J37" s="205" t="s">
        <v>311</v>
      </c>
      <c r="K37" s="205" t="s">
        <v>312</v>
      </c>
      <c r="L37" s="14"/>
      <c r="M37" s="14"/>
      <c r="N37" s="14"/>
      <c r="O37" s="14"/>
      <c r="P37" s="14"/>
      <c r="Q37" s="14"/>
      <c r="R37" s="14"/>
      <c r="S37" s="14"/>
      <c r="T37" s="14"/>
    </row>
    <row r="38" spans="1:20" ht="27" thickBot="1" x14ac:dyDescent="0.45">
      <c r="A38" s="14"/>
      <c r="B38" s="206" t="s">
        <v>64</v>
      </c>
      <c r="C38" s="49" t="s">
        <v>677</v>
      </c>
      <c r="D38" s="47">
        <f>AVERAGE(D4,D6,D8,D10,D12,D14,D16,D18,D20,D22,D24,D26,D28,D30,D32,D34)</f>
        <v>0.9375</v>
      </c>
      <c r="E38" s="45">
        <f>SUM(E4,E6,E8,E10,E12,E14,E18,E20,E24,E28,E26,E22,E16,E18,E30,E32,E34)</f>
        <v>48.597222222222221</v>
      </c>
      <c r="F38" s="46">
        <f>SUM(F4,F6,F8,F10,F12,F14,F18,F20,F24,F28,F26,F22,F16,F30,F32,F34)</f>
        <v>43.916666666666671</v>
      </c>
      <c r="G38" s="46">
        <f ca="1">SUM(G4,G6,G8,G10,G12,G14,G18,G20,G16,G24,G28,G22,G26,G30,G32,G34)</f>
        <v>0.3333333333333332</v>
      </c>
      <c r="H38" s="103">
        <v>2.5</v>
      </c>
      <c r="I38" s="103">
        <v>0</v>
      </c>
      <c r="J38" s="103">
        <v>0</v>
      </c>
      <c r="K38" s="103">
        <v>0</v>
      </c>
      <c r="L38" s="14"/>
      <c r="M38" s="14"/>
      <c r="N38" s="14"/>
      <c r="O38" s="14"/>
      <c r="P38" s="14"/>
      <c r="Q38" s="14"/>
      <c r="R38" s="14"/>
      <c r="S38" s="14"/>
      <c r="T38" s="14"/>
    </row>
    <row r="39" spans="1:20" ht="27" thickBot="1" x14ac:dyDescent="0.45">
      <c r="A39" s="14"/>
      <c r="B39" s="207"/>
      <c r="C39" s="49" t="s">
        <v>162</v>
      </c>
      <c r="D39" s="148"/>
      <c r="E39" s="82">
        <f>E38/H38</f>
        <v>19.43888888888889</v>
      </c>
      <c r="F39" s="82">
        <f>F38/H38</f>
        <v>17.56666666666667</v>
      </c>
      <c r="G39" s="82">
        <f ca="1">G38/H38</f>
        <v>0.13333333333333328</v>
      </c>
      <c r="H39" s="14"/>
      <c r="I39" s="14"/>
      <c r="J39" s="14"/>
      <c r="K39" s="14"/>
      <c r="L39" s="14"/>
      <c r="M39" s="14"/>
      <c r="N39" s="14"/>
      <c r="O39" s="14"/>
      <c r="P39" s="14"/>
      <c r="Q39" s="14"/>
      <c r="R39" s="14"/>
      <c r="S39" s="14"/>
      <c r="T39" s="14"/>
    </row>
    <row r="40" spans="1:20" ht="27" thickBot="1" x14ac:dyDescent="0.45">
      <c r="A40" s="14"/>
      <c r="B40" s="208"/>
      <c r="C40" s="49" t="s">
        <v>567</v>
      </c>
      <c r="D40" s="148"/>
      <c r="E40" s="82">
        <f>SUM(E39/10*60)</f>
        <v>116.63333333333334</v>
      </c>
      <c r="F40" s="82">
        <f>SUM(F39/10*60)</f>
        <v>105.40000000000002</v>
      </c>
      <c r="G40" s="82">
        <f ca="1">SUM(G39/10*60)</f>
        <v>0.7999999999999996</v>
      </c>
      <c r="H40" s="14"/>
      <c r="I40" s="14"/>
      <c r="J40" s="14"/>
      <c r="K40" s="14"/>
      <c r="L40" s="14"/>
      <c r="M40" s="14"/>
      <c r="N40" s="14"/>
      <c r="O40" s="14"/>
      <c r="P40" s="14"/>
      <c r="Q40" s="14"/>
      <c r="R40" s="14"/>
      <c r="S40" s="14"/>
      <c r="T40" s="14"/>
    </row>
    <row r="41" spans="1:20" x14ac:dyDescent="0.25">
      <c r="A41" s="14"/>
      <c r="B41" s="14"/>
      <c r="C41" s="14"/>
      <c r="D41" s="14"/>
      <c r="E41" s="14"/>
      <c r="F41" s="14"/>
      <c r="G41" s="14"/>
      <c r="H41" s="14"/>
      <c r="I41" s="14"/>
      <c r="J41" s="14"/>
      <c r="K41" s="14"/>
      <c r="L41" s="14"/>
      <c r="M41" s="14"/>
      <c r="N41" s="14"/>
      <c r="O41" s="14"/>
      <c r="P41" s="14"/>
      <c r="Q41" s="14"/>
      <c r="R41" s="14"/>
      <c r="S41" s="14"/>
      <c r="T41" s="14"/>
    </row>
    <row r="42" spans="1:20" ht="182.25" customHeight="1" x14ac:dyDescent="0.25">
      <c r="A42" s="14"/>
      <c r="B42" s="14"/>
      <c r="C42" s="14"/>
      <c r="D42" s="14"/>
      <c r="E42" s="14"/>
      <c r="F42" s="14"/>
      <c r="G42" s="14"/>
      <c r="H42" s="14"/>
      <c r="I42" s="14"/>
      <c r="J42" s="14"/>
      <c r="K42" s="14"/>
      <c r="L42" s="14"/>
      <c r="M42" s="14"/>
      <c r="N42" s="14"/>
      <c r="O42" s="14"/>
      <c r="P42" s="14"/>
      <c r="Q42" s="14"/>
      <c r="R42" s="14"/>
      <c r="S42" s="14"/>
      <c r="T42" s="14"/>
    </row>
    <row r="43" spans="1:20" x14ac:dyDescent="0.25">
      <c r="A43" s="14"/>
      <c r="B43" s="14"/>
      <c r="C43" s="14"/>
      <c r="D43" s="14"/>
      <c r="E43" s="14"/>
      <c r="F43" s="14"/>
      <c r="G43" s="14"/>
      <c r="H43" s="14"/>
      <c r="I43" s="14"/>
      <c r="J43" s="14"/>
      <c r="K43" s="14"/>
      <c r="L43" s="14"/>
      <c r="M43" s="14"/>
      <c r="N43" s="14"/>
      <c r="O43" s="14"/>
      <c r="P43" s="14"/>
      <c r="Q43" s="14"/>
      <c r="R43" s="14"/>
      <c r="S43" s="14"/>
      <c r="T43" s="14"/>
    </row>
  </sheetData>
  <mergeCells count="8">
    <mergeCell ref="B38:B40"/>
    <mergeCell ref="B2:H2"/>
    <mergeCell ref="J4:K4"/>
    <mergeCell ref="D36:D37"/>
    <mergeCell ref="E36:E37"/>
    <mergeCell ref="F36:F37"/>
    <mergeCell ref="G36:G37"/>
    <mergeCell ref="H36:K36"/>
  </mergeCells>
  <conditionalFormatting sqref="C28">
    <cfRule type="cellIs" dxfId="4830" priority="664" operator="equal">
      <formula>"Descoped"</formula>
    </cfRule>
    <cfRule type="cellIs" dxfId="4829" priority="665" operator="equal">
      <formula>"Blocked"</formula>
    </cfRule>
    <cfRule type="cellIs" dxfId="4828" priority="666" operator="equal">
      <formula>"Completed"</formula>
    </cfRule>
    <cfRule type="cellIs" dxfId="4827" priority="667" operator="equal">
      <formula>"In Progress"</formula>
    </cfRule>
    <cfRule type="cellIs" dxfId="4826" priority="668" operator="equal">
      <formula>"Pending"</formula>
    </cfRule>
  </conditionalFormatting>
  <conditionalFormatting sqref="K8">
    <cfRule type="cellIs" dxfId="4825" priority="652" operator="greaterThan">
      <formula>0</formula>
    </cfRule>
    <cfRule type="cellIs" dxfId="4824" priority="653" operator="lessThan">
      <formula>0</formula>
    </cfRule>
  </conditionalFormatting>
  <conditionalFormatting sqref="K10">
    <cfRule type="cellIs" dxfId="4823" priority="650" operator="greaterThan">
      <formula>0</formula>
    </cfRule>
    <cfRule type="cellIs" dxfId="4822" priority="651" operator="lessThan">
      <formula>0</formula>
    </cfRule>
  </conditionalFormatting>
  <conditionalFormatting sqref="K12">
    <cfRule type="cellIs" dxfId="4821" priority="648" operator="greaterThan">
      <formula>0</formula>
    </cfRule>
    <cfRule type="cellIs" dxfId="4820" priority="649" operator="lessThan">
      <formula>0</formula>
    </cfRule>
  </conditionalFormatting>
  <conditionalFormatting sqref="K14">
    <cfRule type="cellIs" dxfId="4819" priority="646" operator="greaterThan">
      <formula>0</formula>
    </cfRule>
    <cfRule type="cellIs" dxfId="4818" priority="647" operator="lessThan">
      <formula>0</formula>
    </cfRule>
  </conditionalFormatting>
  <conditionalFormatting sqref="J8">
    <cfRule type="cellIs" dxfId="4817" priority="645" operator="equal">
      <formula>"Done"</formula>
    </cfRule>
  </conditionalFormatting>
  <conditionalFormatting sqref="J10">
    <cfRule type="cellIs" dxfId="4816" priority="644" operator="equal">
      <formula>"Done"</formula>
    </cfRule>
  </conditionalFormatting>
  <conditionalFormatting sqref="J12">
    <cfRule type="cellIs" dxfId="4815" priority="643" operator="equal">
      <formula>"Done"</formula>
    </cfRule>
  </conditionalFormatting>
  <conditionalFormatting sqref="J14">
    <cfRule type="cellIs" dxfId="4814" priority="642" operator="equal">
      <formula>"Done"</formula>
    </cfRule>
  </conditionalFormatting>
  <conditionalFormatting sqref="C30">
    <cfRule type="cellIs" dxfId="4813" priority="605" operator="equal">
      <formula>"Descoped"</formula>
    </cfRule>
    <cfRule type="cellIs" dxfId="4812" priority="606" operator="equal">
      <formula>"Blocked"</formula>
    </cfRule>
    <cfRule type="cellIs" dxfId="4811" priority="607" operator="equal">
      <formula>"Completed"</formula>
    </cfRule>
    <cfRule type="cellIs" dxfId="4810" priority="608" operator="equal">
      <formula>"In Progress"</formula>
    </cfRule>
    <cfRule type="cellIs" dxfId="4809" priority="609" operator="equal">
      <formula>"Pending"</formula>
    </cfRule>
  </conditionalFormatting>
  <conditionalFormatting sqref="C26">
    <cfRule type="cellIs" dxfId="4808" priority="590" operator="equal">
      <formula>"Descoped"</formula>
    </cfRule>
    <cfRule type="cellIs" dxfId="4807" priority="591" operator="equal">
      <formula>"Blocked"</formula>
    </cfRule>
    <cfRule type="cellIs" dxfId="4806" priority="592" operator="equal">
      <formula>"Completed"</formula>
    </cfRule>
    <cfRule type="cellIs" dxfId="4805" priority="593" operator="equal">
      <formula>"In Progress"</formula>
    </cfRule>
    <cfRule type="cellIs" dxfId="4804" priority="594" operator="equal">
      <formula>"Pending"</formula>
    </cfRule>
  </conditionalFormatting>
  <conditionalFormatting sqref="C4">
    <cfRule type="cellIs" dxfId="4803" priority="540" operator="equal">
      <formula>"Descoped"</formula>
    </cfRule>
    <cfRule type="cellIs" dxfId="4802" priority="541" operator="equal">
      <formula>"Blocked"</formula>
    </cfRule>
    <cfRule type="cellIs" dxfId="4801" priority="542" operator="equal">
      <formula>"Completed"</formula>
    </cfRule>
    <cfRule type="cellIs" dxfId="4800" priority="543" operator="equal">
      <formula>"In Progress"</formula>
    </cfRule>
    <cfRule type="cellIs" dxfId="4799" priority="544" operator="equal">
      <formula>"Pending"</formula>
    </cfRule>
  </conditionalFormatting>
  <conditionalFormatting sqref="C34">
    <cfRule type="cellIs" dxfId="4798" priority="505" operator="equal">
      <formula>"Descoped"</formula>
    </cfRule>
    <cfRule type="cellIs" dxfId="4797" priority="506" operator="equal">
      <formula>"Blocked"</formula>
    </cfRule>
    <cfRule type="cellIs" dxfId="4796" priority="507" operator="equal">
      <formula>"Completed"</formula>
    </cfRule>
    <cfRule type="cellIs" dxfId="4795" priority="508" operator="equal">
      <formula>"In Progress"</formula>
    </cfRule>
    <cfRule type="cellIs" dxfId="4794" priority="509" operator="equal">
      <formula>"Pending"</formula>
    </cfRule>
  </conditionalFormatting>
  <conditionalFormatting sqref="B34">
    <cfRule type="cellIs" dxfId="4793" priority="478" operator="equal">
      <formula>"Bodyfall"</formula>
    </cfRule>
    <cfRule type="cellIs" dxfId="4792" priority="480" operator="equal">
      <formula>"Projectiles"</formula>
    </cfRule>
    <cfRule type="cellIs" dxfId="4791" priority="481" operator="equal">
      <formula>"Misc"</formula>
    </cfRule>
    <cfRule type="cellIs" dxfId="4790" priority="482" operator="equal">
      <formula>"Music"</formula>
    </cfRule>
    <cfRule type="cellIs" dxfId="4789" priority="483" operator="equal">
      <formula>"Elements"</formula>
    </cfRule>
    <cfRule type="cellIs" dxfId="4788" priority="484" operator="equal">
      <formula>"UI"</formula>
    </cfRule>
    <cfRule type="cellIs" dxfId="4787" priority="485" operator="equal">
      <formula>"Vocalisation"</formula>
    </cfRule>
    <cfRule type="cellIs" dxfId="4786" priority="486" operator="equal">
      <formula>"Footstep"</formula>
    </cfRule>
    <cfRule type="cellIs" dxfId="4785" priority="487" operator="equal">
      <formula>"Armour"</formula>
    </cfRule>
    <cfRule type="cellIs" dxfId="4784" priority="488" operator="equal">
      <formula>"Environment"</formula>
    </cfRule>
    <cfRule type="cellIs" dxfId="4783" priority="489" operator="equal">
      <formula>"Weaponary"</formula>
    </cfRule>
  </conditionalFormatting>
  <conditionalFormatting sqref="B34">
    <cfRule type="cellIs" dxfId="4782" priority="479" operator="equal">
      <formula>"Magic"</formula>
    </cfRule>
  </conditionalFormatting>
  <conditionalFormatting sqref="B34">
    <cfRule type="cellIs" dxfId="4781" priority="474" operator="equal">
      <formula>"TEST"</formula>
    </cfRule>
    <cfRule type="cellIs" dxfId="4780" priority="475" operator="equal">
      <formula>"Data"</formula>
    </cfRule>
    <cfRule type="cellIs" dxfId="4779" priority="476" operator="equal">
      <formula>"Trailer"</formula>
    </cfRule>
    <cfRule type="cellIs" dxfId="4778" priority="477" operator="equal">
      <formula>"Pending"</formula>
    </cfRule>
  </conditionalFormatting>
  <conditionalFormatting sqref="B32">
    <cfRule type="cellIs" dxfId="4777" priority="462" operator="equal">
      <formula>"Bodyfall"</formula>
    </cfRule>
    <cfRule type="cellIs" dxfId="4776" priority="464" operator="equal">
      <formula>"Projectiles"</formula>
    </cfRule>
    <cfRule type="cellIs" dxfId="4775" priority="465" operator="equal">
      <formula>"Misc"</formula>
    </cfRule>
    <cfRule type="cellIs" dxfId="4774" priority="466" operator="equal">
      <formula>"Music"</formula>
    </cfRule>
    <cfRule type="cellIs" dxfId="4773" priority="467" operator="equal">
      <formula>"Elements"</formula>
    </cfRule>
    <cfRule type="cellIs" dxfId="4772" priority="468" operator="equal">
      <formula>"UI"</formula>
    </cfRule>
    <cfRule type="cellIs" dxfId="4771" priority="469" operator="equal">
      <formula>"Vocalisation"</formula>
    </cfRule>
    <cfRule type="cellIs" dxfId="4770" priority="470" operator="equal">
      <formula>"Footstep"</formula>
    </cfRule>
    <cfRule type="cellIs" dxfId="4769" priority="471" operator="equal">
      <formula>"Armour"</formula>
    </cfRule>
    <cfRule type="cellIs" dxfId="4768" priority="472" operator="equal">
      <formula>"Environment"</formula>
    </cfRule>
    <cfRule type="cellIs" dxfId="4767" priority="473" operator="equal">
      <formula>"Weaponary"</formula>
    </cfRule>
  </conditionalFormatting>
  <conditionalFormatting sqref="B32">
    <cfRule type="cellIs" dxfId="4766" priority="463" operator="equal">
      <formula>"Magic"</formula>
    </cfRule>
  </conditionalFormatting>
  <conditionalFormatting sqref="B32">
    <cfRule type="cellIs" dxfId="4765" priority="458" operator="equal">
      <formula>"TEST"</formula>
    </cfRule>
    <cfRule type="cellIs" dxfId="4764" priority="459" operator="equal">
      <formula>"Data"</formula>
    </cfRule>
    <cfRule type="cellIs" dxfId="4763" priority="460" operator="equal">
      <formula>"Trailer"</formula>
    </cfRule>
    <cfRule type="cellIs" dxfId="4762" priority="461" operator="equal">
      <formula>"Pending"</formula>
    </cfRule>
  </conditionalFormatting>
  <conditionalFormatting sqref="B30">
    <cfRule type="cellIs" dxfId="4761" priority="446" operator="equal">
      <formula>"Bodyfall"</formula>
    </cfRule>
    <cfRule type="cellIs" dxfId="4760" priority="448" operator="equal">
      <formula>"Projectiles"</formula>
    </cfRule>
    <cfRule type="cellIs" dxfId="4759" priority="449" operator="equal">
      <formula>"Misc"</formula>
    </cfRule>
    <cfRule type="cellIs" dxfId="4758" priority="450" operator="equal">
      <formula>"Music"</formula>
    </cfRule>
    <cfRule type="cellIs" dxfId="4757" priority="451" operator="equal">
      <formula>"Elements"</formula>
    </cfRule>
    <cfRule type="cellIs" dxfId="4756" priority="452" operator="equal">
      <formula>"UI"</formula>
    </cfRule>
    <cfRule type="cellIs" dxfId="4755" priority="453" operator="equal">
      <formula>"Vocalisation"</formula>
    </cfRule>
    <cfRule type="cellIs" dxfId="4754" priority="454" operator="equal">
      <formula>"Footstep"</formula>
    </cfRule>
    <cfRule type="cellIs" dxfId="4753" priority="455" operator="equal">
      <formula>"Armour"</formula>
    </cfRule>
    <cfRule type="cellIs" dxfId="4752" priority="456" operator="equal">
      <formula>"Environment"</formula>
    </cfRule>
    <cfRule type="cellIs" dxfId="4751" priority="457" operator="equal">
      <formula>"Weaponary"</formula>
    </cfRule>
  </conditionalFormatting>
  <conditionalFormatting sqref="B30">
    <cfRule type="cellIs" dxfId="4750" priority="447" operator="equal">
      <formula>"Magic"</formula>
    </cfRule>
  </conditionalFormatting>
  <conditionalFormatting sqref="B30">
    <cfRule type="cellIs" dxfId="4749" priority="442" operator="equal">
      <formula>"TEST"</formula>
    </cfRule>
    <cfRule type="cellIs" dxfId="4748" priority="443" operator="equal">
      <formula>"Data"</formula>
    </cfRule>
    <cfRule type="cellIs" dxfId="4747" priority="444" operator="equal">
      <formula>"Trailer"</formula>
    </cfRule>
    <cfRule type="cellIs" dxfId="4746" priority="445" operator="equal">
      <formula>"Pending"</formula>
    </cfRule>
  </conditionalFormatting>
  <conditionalFormatting sqref="B28">
    <cfRule type="cellIs" dxfId="4745" priority="430" operator="equal">
      <formula>"Bodyfall"</formula>
    </cfRule>
    <cfRule type="cellIs" dxfId="4744" priority="432" operator="equal">
      <formula>"Projectiles"</formula>
    </cfRule>
    <cfRule type="cellIs" dxfId="4743" priority="433" operator="equal">
      <formula>"Misc"</formula>
    </cfRule>
    <cfRule type="cellIs" dxfId="4742" priority="434" operator="equal">
      <formula>"Music"</formula>
    </cfRule>
    <cfRule type="cellIs" dxfId="4741" priority="435" operator="equal">
      <formula>"Elements"</formula>
    </cfRule>
    <cfRule type="cellIs" dxfId="4740" priority="436" operator="equal">
      <formula>"UI"</formula>
    </cfRule>
    <cfRule type="cellIs" dxfId="4739" priority="437" operator="equal">
      <formula>"Vocalisation"</formula>
    </cfRule>
    <cfRule type="cellIs" dxfId="4738" priority="438" operator="equal">
      <formula>"Footstep"</formula>
    </cfRule>
    <cfRule type="cellIs" dxfId="4737" priority="439" operator="equal">
      <formula>"Armour"</formula>
    </cfRule>
    <cfRule type="cellIs" dxfId="4736" priority="440" operator="equal">
      <formula>"Environment"</formula>
    </cfRule>
    <cfRule type="cellIs" dxfId="4735" priority="441" operator="equal">
      <formula>"Weaponary"</formula>
    </cfRule>
  </conditionalFormatting>
  <conditionalFormatting sqref="B28">
    <cfRule type="cellIs" dxfId="4734" priority="431" operator="equal">
      <formula>"Magic"</formula>
    </cfRule>
  </conditionalFormatting>
  <conditionalFormatting sqref="B28">
    <cfRule type="cellIs" dxfId="4733" priority="426" operator="equal">
      <formula>"TEST"</formula>
    </cfRule>
    <cfRule type="cellIs" dxfId="4732" priority="427" operator="equal">
      <formula>"Data"</formula>
    </cfRule>
    <cfRule type="cellIs" dxfId="4731" priority="428" operator="equal">
      <formula>"Trailer"</formula>
    </cfRule>
    <cfRule type="cellIs" dxfId="4730" priority="429" operator="equal">
      <formula>"Pending"</formula>
    </cfRule>
  </conditionalFormatting>
  <conditionalFormatting sqref="B26">
    <cfRule type="cellIs" dxfId="4729" priority="414" operator="equal">
      <formula>"Bodyfall"</formula>
    </cfRule>
    <cfRule type="cellIs" dxfId="4728" priority="416" operator="equal">
      <formula>"Projectiles"</formula>
    </cfRule>
    <cfRule type="cellIs" dxfId="4727" priority="417" operator="equal">
      <formula>"Misc"</formula>
    </cfRule>
    <cfRule type="cellIs" dxfId="4726" priority="418" operator="equal">
      <formula>"Music"</formula>
    </cfRule>
    <cfRule type="cellIs" dxfId="4725" priority="419" operator="equal">
      <formula>"Elements"</formula>
    </cfRule>
    <cfRule type="cellIs" dxfId="4724" priority="420" operator="equal">
      <formula>"UI"</formula>
    </cfRule>
    <cfRule type="cellIs" dxfId="4723" priority="421" operator="equal">
      <formula>"Vocalisation"</formula>
    </cfRule>
    <cfRule type="cellIs" dxfId="4722" priority="422" operator="equal">
      <formula>"Footstep"</formula>
    </cfRule>
    <cfRule type="cellIs" dxfId="4721" priority="423" operator="equal">
      <formula>"Armour"</formula>
    </cfRule>
    <cfRule type="cellIs" dxfId="4720" priority="424" operator="equal">
      <formula>"Environment"</formula>
    </cfRule>
    <cfRule type="cellIs" dxfId="4719" priority="425" operator="equal">
      <formula>"Weaponary"</formula>
    </cfRule>
  </conditionalFormatting>
  <conditionalFormatting sqref="B26">
    <cfRule type="cellIs" dxfId="4718" priority="415" operator="equal">
      <formula>"Magic"</formula>
    </cfRule>
  </conditionalFormatting>
  <conditionalFormatting sqref="B26">
    <cfRule type="cellIs" dxfId="4717" priority="410" operator="equal">
      <formula>"TEST"</formula>
    </cfRule>
    <cfRule type="cellIs" dxfId="4716" priority="411" operator="equal">
      <formula>"Data"</formula>
    </cfRule>
    <cfRule type="cellIs" dxfId="4715" priority="412" operator="equal">
      <formula>"Trailer"</formula>
    </cfRule>
    <cfRule type="cellIs" dxfId="4714" priority="413" operator="equal">
      <formula>"Pending"</formula>
    </cfRule>
  </conditionalFormatting>
  <conditionalFormatting sqref="B24">
    <cfRule type="cellIs" dxfId="4713" priority="398" operator="equal">
      <formula>"Bodyfall"</formula>
    </cfRule>
    <cfRule type="cellIs" dxfId="4712" priority="400" operator="equal">
      <formula>"Projectiles"</formula>
    </cfRule>
    <cfRule type="cellIs" dxfId="4711" priority="401" operator="equal">
      <formula>"Misc"</formula>
    </cfRule>
    <cfRule type="cellIs" dxfId="4710" priority="402" operator="equal">
      <formula>"Music"</formula>
    </cfRule>
    <cfRule type="cellIs" dxfId="4709" priority="403" operator="equal">
      <formula>"Elements"</formula>
    </cfRule>
    <cfRule type="cellIs" dxfId="4708" priority="404" operator="equal">
      <formula>"UI"</formula>
    </cfRule>
    <cfRule type="cellIs" dxfId="4707" priority="405" operator="equal">
      <formula>"Vocalisation"</formula>
    </cfRule>
    <cfRule type="cellIs" dxfId="4706" priority="406" operator="equal">
      <formula>"Footstep"</formula>
    </cfRule>
    <cfRule type="cellIs" dxfId="4705" priority="407" operator="equal">
      <formula>"Armour"</formula>
    </cfRule>
    <cfRule type="cellIs" dxfId="4704" priority="408" operator="equal">
      <formula>"Environment"</formula>
    </cfRule>
    <cfRule type="cellIs" dxfId="4703" priority="409" operator="equal">
      <formula>"Weaponary"</formula>
    </cfRule>
  </conditionalFormatting>
  <conditionalFormatting sqref="B24">
    <cfRule type="cellIs" dxfId="4702" priority="399" operator="equal">
      <formula>"Magic"</formula>
    </cfRule>
  </conditionalFormatting>
  <conditionalFormatting sqref="B24">
    <cfRule type="cellIs" dxfId="4701" priority="394" operator="equal">
      <formula>"TEST"</formula>
    </cfRule>
    <cfRule type="cellIs" dxfId="4700" priority="395" operator="equal">
      <formula>"Data"</formula>
    </cfRule>
    <cfRule type="cellIs" dxfId="4699" priority="396" operator="equal">
      <formula>"Trailer"</formula>
    </cfRule>
    <cfRule type="cellIs" dxfId="4698" priority="397" operator="equal">
      <formula>"Pending"</formula>
    </cfRule>
  </conditionalFormatting>
  <conditionalFormatting sqref="B22">
    <cfRule type="cellIs" dxfId="4697" priority="382" operator="equal">
      <formula>"Bodyfall"</formula>
    </cfRule>
    <cfRule type="cellIs" dxfId="4696" priority="384" operator="equal">
      <formula>"Projectiles"</formula>
    </cfRule>
    <cfRule type="cellIs" dxfId="4695" priority="385" operator="equal">
      <formula>"Misc"</formula>
    </cfRule>
    <cfRule type="cellIs" dxfId="4694" priority="386" operator="equal">
      <formula>"Music"</formula>
    </cfRule>
    <cfRule type="cellIs" dxfId="4693" priority="387" operator="equal">
      <formula>"Elements"</formula>
    </cfRule>
    <cfRule type="cellIs" dxfId="4692" priority="388" operator="equal">
      <formula>"UI"</formula>
    </cfRule>
    <cfRule type="cellIs" dxfId="4691" priority="389" operator="equal">
      <formula>"Vocalisation"</formula>
    </cfRule>
    <cfRule type="cellIs" dxfId="4690" priority="390" operator="equal">
      <formula>"Footstep"</formula>
    </cfRule>
    <cfRule type="cellIs" dxfId="4689" priority="391" operator="equal">
      <formula>"Armour"</formula>
    </cfRule>
    <cfRule type="cellIs" dxfId="4688" priority="392" operator="equal">
      <formula>"Environment"</formula>
    </cfRule>
    <cfRule type="cellIs" dxfId="4687" priority="393" operator="equal">
      <formula>"Weaponary"</formula>
    </cfRule>
  </conditionalFormatting>
  <conditionalFormatting sqref="B22">
    <cfRule type="cellIs" dxfId="4686" priority="383" operator="equal">
      <formula>"Magic"</formula>
    </cfRule>
  </conditionalFormatting>
  <conditionalFormatting sqref="B22">
    <cfRule type="cellIs" dxfId="4685" priority="378" operator="equal">
      <formula>"TEST"</formula>
    </cfRule>
    <cfRule type="cellIs" dxfId="4684" priority="379" operator="equal">
      <formula>"Data"</formula>
    </cfRule>
    <cfRule type="cellIs" dxfId="4683" priority="380" operator="equal">
      <formula>"Trailer"</formula>
    </cfRule>
    <cfRule type="cellIs" dxfId="4682" priority="381" operator="equal">
      <formula>"Pending"</formula>
    </cfRule>
  </conditionalFormatting>
  <conditionalFormatting sqref="B20">
    <cfRule type="cellIs" dxfId="4681" priority="366" operator="equal">
      <formula>"Bodyfall"</formula>
    </cfRule>
    <cfRule type="cellIs" dxfId="4680" priority="368" operator="equal">
      <formula>"Projectiles"</formula>
    </cfRule>
    <cfRule type="cellIs" dxfId="4679" priority="369" operator="equal">
      <formula>"Misc"</formula>
    </cfRule>
    <cfRule type="cellIs" dxfId="4678" priority="370" operator="equal">
      <formula>"Music"</formula>
    </cfRule>
    <cfRule type="cellIs" dxfId="4677" priority="371" operator="equal">
      <formula>"Elements"</formula>
    </cfRule>
    <cfRule type="cellIs" dxfId="4676" priority="372" operator="equal">
      <formula>"UI"</formula>
    </cfRule>
    <cfRule type="cellIs" dxfId="4675" priority="373" operator="equal">
      <formula>"Vocalisation"</formula>
    </cfRule>
    <cfRule type="cellIs" dxfId="4674" priority="374" operator="equal">
      <formula>"Footstep"</formula>
    </cfRule>
    <cfRule type="cellIs" dxfId="4673" priority="375" operator="equal">
      <formula>"Armour"</formula>
    </cfRule>
    <cfRule type="cellIs" dxfId="4672" priority="376" operator="equal">
      <formula>"Environment"</formula>
    </cfRule>
    <cfRule type="cellIs" dxfId="4671" priority="377" operator="equal">
      <formula>"Weaponary"</formula>
    </cfRule>
  </conditionalFormatting>
  <conditionalFormatting sqref="B20">
    <cfRule type="cellIs" dxfId="4670" priority="367" operator="equal">
      <formula>"Magic"</formula>
    </cfRule>
  </conditionalFormatting>
  <conditionalFormatting sqref="B20">
    <cfRule type="cellIs" dxfId="4669" priority="362" operator="equal">
      <formula>"TEST"</formula>
    </cfRule>
    <cfRule type="cellIs" dxfId="4668" priority="363" operator="equal">
      <formula>"Data"</formula>
    </cfRule>
    <cfRule type="cellIs" dxfId="4667" priority="364" operator="equal">
      <formula>"Trailer"</formula>
    </cfRule>
    <cfRule type="cellIs" dxfId="4666" priority="365" operator="equal">
      <formula>"Pending"</formula>
    </cfRule>
  </conditionalFormatting>
  <conditionalFormatting sqref="B18">
    <cfRule type="cellIs" dxfId="4665" priority="350" operator="equal">
      <formula>"Bodyfall"</formula>
    </cfRule>
    <cfRule type="cellIs" dxfId="4664" priority="352" operator="equal">
      <formula>"Projectiles"</formula>
    </cfRule>
    <cfRule type="cellIs" dxfId="4663" priority="353" operator="equal">
      <formula>"Misc"</formula>
    </cfRule>
    <cfRule type="cellIs" dxfId="4662" priority="354" operator="equal">
      <formula>"Music"</formula>
    </cfRule>
    <cfRule type="cellIs" dxfId="4661" priority="355" operator="equal">
      <formula>"Elements"</formula>
    </cfRule>
    <cfRule type="cellIs" dxfId="4660" priority="356" operator="equal">
      <formula>"UI"</formula>
    </cfRule>
    <cfRule type="cellIs" dxfId="4659" priority="357" operator="equal">
      <formula>"Vocalisation"</formula>
    </cfRule>
    <cfRule type="cellIs" dxfId="4658" priority="358" operator="equal">
      <formula>"Footstep"</formula>
    </cfRule>
    <cfRule type="cellIs" dxfId="4657" priority="359" operator="equal">
      <formula>"Armour"</formula>
    </cfRule>
    <cfRule type="cellIs" dxfId="4656" priority="360" operator="equal">
      <formula>"Environment"</formula>
    </cfRule>
    <cfRule type="cellIs" dxfId="4655" priority="361" operator="equal">
      <formula>"Weaponary"</formula>
    </cfRule>
  </conditionalFormatting>
  <conditionalFormatting sqref="B18">
    <cfRule type="cellIs" dxfId="4654" priority="351" operator="equal">
      <formula>"Magic"</formula>
    </cfRule>
  </conditionalFormatting>
  <conditionalFormatting sqref="B18">
    <cfRule type="cellIs" dxfId="4653" priority="346" operator="equal">
      <formula>"TEST"</formula>
    </cfRule>
    <cfRule type="cellIs" dxfId="4652" priority="347" operator="equal">
      <formula>"Data"</formula>
    </cfRule>
    <cfRule type="cellIs" dxfId="4651" priority="348" operator="equal">
      <formula>"Trailer"</formula>
    </cfRule>
    <cfRule type="cellIs" dxfId="4650" priority="349" operator="equal">
      <formula>"Pending"</formula>
    </cfRule>
  </conditionalFormatting>
  <conditionalFormatting sqref="B16">
    <cfRule type="cellIs" dxfId="4649" priority="334" operator="equal">
      <formula>"Bodyfall"</formula>
    </cfRule>
    <cfRule type="cellIs" dxfId="4648" priority="336" operator="equal">
      <formula>"Projectiles"</formula>
    </cfRule>
    <cfRule type="cellIs" dxfId="4647" priority="337" operator="equal">
      <formula>"Misc"</formula>
    </cfRule>
    <cfRule type="cellIs" dxfId="4646" priority="338" operator="equal">
      <formula>"Music"</formula>
    </cfRule>
    <cfRule type="cellIs" dxfId="4645" priority="339" operator="equal">
      <formula>"Elements"</formula>
    </cfRule>
    <cfRule type="cellIs" dxfId="4644" priority="340" operator="equal">
      <formula>"UI"</formula>
    </cfRule>
    <cfRule type="cellIs" dxfId="4643" priority="341" operator="equal">
      <formula>"Vocalisation"</formula>
    </cfRule>
    <cfRule type="cellIs" dxfId="4642" priority="342" operator="equal">
      <formula>"Footstep"</formula>
    </cfRule>
    <cfRule type="cellIs" dxfId="4641" priority="343" operator="equal">
      <formula>"Armour"</formula>
    </cfRule>
    <cfRule type="cellIs" dxfId="4640" priority="344" operator="equal">
      <formula>"Environment"</formula>
    </cfRule>
    <cfRule type="cellIs" dxfId="4639" priority="345" operator="equal">
      <formula>"Weaponary"</formula>
    </cfRule>
  </conditionalFormatting>
  <conditionalFormatting sqref="B16">
    <cfRule type="cellIs" dxfId="4638" priority="335" operator="equal">
      <formula>"Magic"</formula>
    </cfRule>
  </conditionalFormatting>
  <conditionalFormatting sqref="B16">
    <cfRule type="cellIs" dxfId="4637" priority="330" operator="equal">
      <formula>"TEST"</formula>
    </cfRule>
    <cfRule type="cellIs" dxfId="4636" priority="331" operator="equal">
      <formula>"Data"</formula>
    </cfRule>
    <cfRule type="cellIs" dxfId="4635" priority="332" operator="equal">
      <formula>"Trailer"</formula>
    </cfRule>
    <cfRule type="cellIs" dxfId="4634" priority="333" operator="equal">
      <formula>"Pending"</formula>
    </cfRule>
  </conditionalFormatting>
  <conditionalFormatting sqref="B14">
    <cfRule type="cellIs" dxfId="4633" priority="318" operator="equal">
      <formula>"Bodyfall"</formula>
    </cfRule>
    <cfRule type="cellIs" dxfId="4632" priority="320" operator="equal">
      <formula>"Projectiles"</formula>
    </cfRule>
    <cfRule type="cellIs" dxfId="4631" priority="321" operator="equal">
      <formula>"Misc"</formula>
    </cfRule>
    <cfRule type="cellIs" dxfId="4630" priority="322" operator="equal">
      <formula>"Music"</formula>
    </cfRule>
    <cfRule type="cellIs" dxfId="4629" priority="323" operator="equal">
      <formula>"Elements"</formula>
    </cfRule>
    <cfRule type="cellIs" dxfId="4628" priority="324" operator="equal">
      <formula>"UI"</formula>
    </cfRule>
    <cfRule type="cellIs" dxfId="4627" priority="325" operator="equal">
      <formula>"Vocalisation"</formula>
    </cfRule>
    <cfRule type="cellIs" dxfId="4626" priority="326" operator="equal">
      <formula>"Footstep"</formula>
    </cfRule>
    <cfRule type="cellIs" dxfId="4625" priority="327" operator="equal">
      <formula>"Armour"</formula>
    </cfRule>
    <cfRule type="cellIs" dxfId="4624" priority="328" operator="equal">
      <formula>"Environment"</formula>
    </cfRule>
    <cfRule type="cellIs" dxfId="4623" priority="329" operator="equal">
      <formula>"Weaponary"</formula>
    </cfRule>
  </conditionalFormatting>
  <conditionalFormatting sqref="B14">
    <cfRule type="cellIs" dxfId="4622" priority="319" operator="equal">
      <formula>"Magic"</formula>
    </cfRule>
  </conditionalFormatting>
  <conditionalFormatting sqref="B14">
    <cfRule type="cellIs" dxfId="4621" priority="314" operator="equal">
      <formula>"TEST"</formula>
    </cfRule>
    <cfRule type="cellIs" dxfId="4620" priority="315" operator="equal">
      <formula>"Data"</formula>
    </cfRule>
    <cfRule type="cellIs" dxfId="4619" priority="316" operator="equal">
      <formula>"Trailer"</formula>
    </cfRule>
    <cfRule type="cellIs" dxfId="4618" priority="317" operator="equal">
      <formula>"Pending"</formula>
    </cfRule>
  </conditionalFormatting>
  <conditionalFormatting sqref="B12">
    <cfRule type="cellIs" dxfId="4617" priority="302" operator="equal">
      <formula>"Bodyfall"</formula>
    </cfRule>
    <cfRule type="cellIs" dxfId="4616" priority="304" operator="equal">
      <formula>"Projectiles"</formula>
    </cfRule>
    <cfRule type="cellIs" dxfId="4615" priority="305" operator="equal">
      <formula>"Misc"</formula>
    </cfRule>
    <cfRule type="cellIs" dxfId="4614" priority="306" operator="equal">
      <formula>"Music"</formula>
    </cfRule>
    <cfRule type="cellIs" dxfId="4613" priority="307" operator="equal">
      <formula>"Elements"</formula>
    </cfRule>
    <cfRule type="cellIs" dxfId="4612" priority="308" operator="equal">
      <formula>"UI"</formula>
    </cfRule>
    <cfRule type="cellIs" dxfId="4611" priority="309" operator="equal">
      <formula>"Vocalisation"</formula>
    </cfRule>
    <cfRule type="cellIs" dxfId="4610" priority="310" operator="equal">
      <formula>"Footstep"</formula>
    </cfRule>
    <cfRule type="cellIs" dxfId="4609" priority="311" operator="equal">
      <formula>"Armour"</formula>
    </cfRule>
    <cfRule type="cellIs" dxfId="4608" priority="312" operator="equal">
      <formula>"Environment"</formula>
    </cfRule>
    <cfRule type="cellIs" dxfId="4607" priority="313" operator="equal">
      <formula>"Weaponary"</formula>
    </cfRule>
  </conditionalFormatting>
  <conditionalFormatting sqref="B12">
    <cfRule type="cellIs" dxfId="4606" priority="303" operator="equal">
      <formula>"Magic"</formula>
    </cfRule>
  </conditionalFormatting>
  <conditionalFormatting sqref="B12">
    <cfRule type="cellIs" dxfId="4605" priority="298" operator="equal">
      <formula>"TEST"</formula>
    </cfRule>
    <cfRule type="cellIs" dxfId="4604" priority="299" operator="equal">
      <formula>"Data"</formula>
    </cfRule>
    <cfRule type="cellIs" dxfId="4603" priority="300" operator="equal">
      <formula>"Trailer"</formula>
    </cfRule>
    <cfRule type="cellIs" dxfId="4602" priority="301" operator="equal">
      <formula>"Pending"</formula>
    </cfRule>
  </conditionalFormatting>
  <conditionalFormatting sqref="B10">
    <cfRule type="cellIs" dxfId="4601" priority="286" operator="equal">
      <formula>"Bodyfall"</formula>
    </cfRule>
    <cfRule type="cellIs" dxfId="4600" priority="288" operator="equal">
      <formula>"Projectiles"</formula>
    </cfRule>
    <cfRule type="cellIs" dxfId="4599" priority="289" operator="equal">
      <formula>"Misc"</formula>
    </cfRule>
    <cfRule type="cellIs" dxfId="4598" priority="290" operator="equal">
      <formula>"Music"</formula>
    </cfRule>
    <cfRule type="cellIs" dxfId="4597" priority="291" operator="equal">
      <formula>"Elements"</formula>
    </cfRule>
    <cfRule type="cellIs" dxfId="4596" priority="292" operator="equal">
      <formula>"UI"</formula>
    </cfRule>
    <cfRule type="cellIs" dxfId="4595" priority="293" operator="equal">
      <formula>"Vocalisation"</formula>
    </cfRule>
    <cfRule type="cellIs" dxfId="4594" priority="294" operator="equal">
      <formula>"Footstep"</formula>
    </cfRule>
    <cfRule type="cellIs" dxfId="4593" priority="295" operator="equal">
      <formula>"Armour"</formula>
    </cfRule>
    <cfRule type="cellIs" dxfId="4592" priority="296" operator="equal">
      <formula>"Environment"</formula>
    </cfRule>
    <cfRule type="cellIs" dxfId="4591" priority="297" operator="equal">
      <formula>"Weaponary"</formula>
    </cfRule>
  </conditionalFormatting>
  <conditionalFormatting sqref="B10">
    <cfRule type="cellIs" dxfId="4590" priority="287" operator="equal">
      <formula>"Magic"</formula>
    </cfRule>
  </conditionalFormatting>
  <conditionalFormatting sqref="B10">
    <cfRule type="cellIs" dxfId="4589" priority="282" operator="equal">
      <formula>"TEST"</formula>
    </cfRule>
    <cfRule type="cellIs" dxfId="4588" priority="283" operator="equal">
      <formula>"Data"</formula>
    </cfRule>
    <cfRule type="cellIs" dxfId="4587" priority="284" operator="equal">
      <formula>"Trailer"</formula>
    </cfRule>
    <cfRule type="cellIs" dxfId="4586" priority="285" operator="equal">
      <formula>"Pending"</formula>
    </cfRule>
  </conditionalFormatting>
  <conditionalFormatting sqref="B8">
    <cfRule type="cellIs" dxfId="4585" priority="270" operator="equal">
      <formula>"Bodyfall"</formula>
    </cfRule>
    <cfRule type="cellIs" dxfId="4584" priority="272" operator="equal">
      <formula>"Projectiles"</formula>
    </cfRule>
    <cfRule type="cellIs" dxfId="4583" priority="273" operator="equal">
      <formula>"Misc"</formula>
    </cfRule>
    <cfRule type="cellIs" dxfId="4582" priority="274" operator="equal">
      <formula>"Music"</formula>
    </cfRule>
    <cfRule type="cellIs" dxfId="4581" priority="275" operator="equal">
      <formula>"Elements"</formula>
    </cfRule>
    <cfRule type="cellIs" dxfId="4580" priority="276" operator="equal">
      <formula>"UI"</formula>
    </cfRule>
    <cfRule type="cellIs" dxfId="4579" priority="277" operator="equal">
      <formula>"Vocalisation"</formula>
    </cfRule>
    <cfRule type="cellIs" dxfId="4578" priority="278" operator="equal">
      <formula>"Footstep"</formula>
    </cfRule>
    <cfRule type="cellIs" dxfId="4577" priority="279" operator="equal">
      <formula>"Armour"</formula>
    </cfRule>
    <cfRule type="cellIs" dxfId="4576" priority="280" operator="equal">
      <formula>"Environment"</formula>
    </cfRule>
    <cfRule type="cellIs" dxfId="4575" priority="281" operator="equal">
      <formula>"Weaponary"</formula>
    </cfRule>
  </conditionalFormatting>
  <conditionalFormatting sqref="B8">
    <cfRule type="cellIs" dxfId="4574" priority="271" operator="equal">
      <formula>"Magic"</formula>
    </cfRule>
  </conditionalFormatting>
  <conditionalFormatting sqref="B8">
    <cfRule type="cellIs" dxfId="4573" priority="266" operator="equal">
      <formula>"TEST"</formula>
    </cfRule>
    <cfRule type="cellIs" dxfId="4572" priority="267" operator="equal">
      <formula>"Data"</formula>
    </cfRule>
    <cfRule type="cellIs" dxfId="4571" priority="268" operator="equal">
      <formula>"Trailer"</formula>
    </cfRule>
    <cfRule type="cellIs" dxfId="4570" priority="269" operator="equal">
      <formula>"Pending"</formula>
    </cfRule>
  </conditionalFormatting>
  <conditionalFormatting sqref="B6">
    <cfRule type="cellIs" dxfId="4569" priority="254" operator="equal">
      <formula>"Bodyfall"</formula>
    </cfRule>
    <cfRule type="cellIs" dxfId="4568" priority="256" operator="equal">
      <formula>"Projectiles"</formula>
    </cfRule>
    <cfRule type="cellIs" dxfId="4567" priority="257" operator="equal">
      <formula>"Misc"</formula>
    </cfRule>
    <cfRule type="cellIs" dxfId="4566" priority="258" operator="equal">
      <formula>"Music"</formula>
    </cfRule>
    <cfRule type="cellIs" dxfId="4565" priority="259" operator="equal">
      <formula>"Elements"</formula>
    </cfRule>
    <cfRule type="cellIs" dxfId="4564" priority="260" operator="equal">
      <formula>"UI"</formula>
    </cfRule>
    <cfRule type="cellIs" dxfId="4563" priority="261" operator="equal">
      <formula>"Vocalisation"</formula>
    </cfRule>
    <cfRule type="cellIs" dxfId="4562" priority="262" operator="equal">
      <formula>"Footstep"</formula>
    </cfRule>
    <cfRule type="cellIs" dxfId="4561" priority="263" operator="equal">
      <formula>"Armour"</formula>
    </cfRule>
    <cfRule type="cellIs" dxfId="4560" priority="264" operator="equal">
      <formula>"Environment"</formula>
    </cfRule>
    <cfRule type="cellIs" dxfId="4559" priority="265" operator="equal">
      <formula>"Weaponary"</formula>
    </cfRule>
  </conditionalFormatting>
  <conditionalFormatting sqref="B6">
    <cfRule type="cellIs" dxfId="4558" priority="255" operator="equal">
      <formula>"Magic"</formula>
    </cfRule>
  </conditionalFormatting>
  <conditionalFormatting sqref="B6">
    <cfRule type="cellIs" dxfId="4557" priority="250" operator="equal">
      <formula>"TEST"</formula>
    </cfRule>
    <cfRule type="cellIs" dxfId="4556" priority="251" operator="equal">
      <formula>"Data"</formula>
    </cfRule>
    <cfRule type="cellIs" dxfId="4555" priority="252" operator="equal">
      <formula>"Trailer"</formula>
    </cfRule>
    <cfRule type="cellIs" dxfId="4554" priority="253" operator="equal">
      <formula>"Pending"</formula>
    </cfRule>
  </conditionalFormatting>
  <conditionalFormatting sqref="B4">
    <cfRule type="cellIs" dxfId="4553" priority="238" operator="equal">
      <formula>"Bodyfall"</formula>
    </cfRule>
    <cfRule type="cellIs" dxfId="4552" priority="240" operator="equal">
      <formula>"Projectiles"</formula>
    </cfRule>
    <cfRule type="cellIs" dxfId="4551" priority="241" operator="equal">
      <formula>"Misc"</formula>
    </cfRule>
    <cfRule type="cellIs" dxfId="4550" priority="242" operator="equal">
      <formula>"Music"</formula>
    </cfRule>
    <cfRule type="cellIs" dxfId="4549" priority="243" operator="equal">
      <formula>"Elements"</formula>
    </cfRule>
    <cfRule type="cellIs" dxfId="4548" priority="244" operator="equal">
      <formula>"UI"</formula>
    </cfRule>
    <cfRule type="cellIs" dxfId="4547" priority="245" operator="equal">
      <formula>"Vocalisation"</formula>
    </cfRule>
    <cfRule type="cellIs" dxfId="4546" priority="246" operator="equal">
      <formula>"Footstep"</formula>
    </cfRule>
    <cfRule type="cellIs" dxfId="4545" priority="247" operator="equal">
      <formula>"Armour"</formula>
    </cfRule>
    <cfRule type="cellIs" dxfId="4544" priority="248" operator="equal">
      <formula>"Environment"</formula>
    </cfRule>
    <cfRule type="cellIs" dxfId="4543" priority="249" operator="equal">
      <formula>"Weaponary"</formula>
    </cfRule>
  </conditionalFormatting>
  <conditionalFormatting sqref="B4">
    <cfRule type="cellIs" dxfId="4542" priority="239" operator="equal">
      <formula>"Magic"</formula>
    </cfRule>
  </conditionalFormatting>
  <conditionalFormatting sqref="B4">
    <cfRule type="cellIs" dxfId="4541" priority="234" operator="equal">
      <formula>"TEST"</formula>
    </cfRule>
    <cfRule type="cellIs" dxfId="4540" priority="235" operator="equal">
      <formula>"Data"</formula>
    </cfRule>
    <cfRule type="cellIs" dxfId="4539" priority="236" operator="equal">
      <formula>"Trailer"</formula>
    </cfRule>
    <cfRule type="cellIs" dxfId="4538" priority="237" operator="equal">
      <formula>"Pending"</formula>
    </cfRule>
  </conditionalFormatting>
  <conditionalFormatting sqref="C6">
    <cfRule type="cellIs" dxfId="4537" priority="154" operator="equal">
      <formula>"Descoped"</formula>
    </cfRule>
    <cfRule type="cellIs" dxfId="4536" priority="155" operator="equal">
      <formula>"Blocked"</formula>
    </cfRule>
    <cfRule type="cellIs" dxfId="4535" priority="156" operator="equal">
      <formula>"Completed"</formula>
    </cfRule>
    <cfRule type="cellIs" dxfId="4534" priority="157" operator="equal">
      <formula>"In Progress"</formula>
    </cfRule>
    <cfRule type="cellIs" dxfId="4533" priority="158" operator="equal">
      <formula>"Pending"</formula>
    </cfRule>
  </conditionalFormatting>
  <conditionalFormatting sqref="C8">
    <cfRule type="cellIs" dxfId="4532" priority="149" operator="equal">
      <formula>"Descoped"</formula>
    </cfRule>
    <cfRule type="cellIs" dxfId="4531" priority="150" operator="equal">
      <formula>"Blocked"</formula>
    </cfRule>
    <cfRule type="cellIs" dxfId="4530" priority="151" operator="equal">
      <formula>"Completed"</formula>
    </cfRule>
    <cfRule type="cellIs" dxfId="4529" priority="152" operator="equal">
      <formula>"In Progress"</formula>
    </cfRule>
    <cfRule type="cellIs" dxfId="4528" priority="153" operator="equal">
      <formula>"Pending"</formula>
    </cfRule>
  </conditionalFormatting>
  <conditionalFormatting sqref="C10">
    <cfRule type="cellIs" dxfId="4527" priority="144" operator="equal">
      <formula>"Descoped"</formula>
    </cfRule>
    <cfRule type="cellIs" dxfId="4526" priority="145" operator="equal">
      <formula>"Blocked"</formula>
    </cfRule>
    <cfRule type="cellIs" dxfId="4525" priority="146" operator="equal">
      <formula>"Completed"</formula>
    </cfRule>
    <cfRule type="cellIs" dxfId="4524" priority="147" operator="equal">
      <formula>"In Progress"</formula>
    </cfRule>
    <cfRule type="cellIs" dxfId="4523" priority="148" operator="equal">
      <formula>"Pending"</formula>
    </cfRule>
  </conditionalFormatting>
  <conditionalFormatting sqref="C12">
    <cfRule type="cellIs" dxfId="4522" priority="139" operator="equal">
      <formula>"Descoped"</formula>
    </cfRule>
    <cfRule type="cellIs" dxfId="4521" priority="140" operator="equal">
      <formula>"Blocked"</formula>
    </cfRule>
    <cfRule type="cellIs" dxfId="4520" priority="141" operator="equal">
      <formula>"Completed"</formula>
    </cfRule>
    <cfRule type="cellIs" dxfId="4519" priority="142" operator="equal">
      <formula>"In Progress"</formula>
    </cfRule>
    <cfRule type="cellIs" dxfId="4518" priority="143" operator="equal">
      <formula>"Pending"</formula>
    </cfRule>
  </conditionalFormatting>
  <conditionalFormatting sqref="C14">
    <cfRule type="cellIs" dxfId="4517" priority="134" operator="equal">
      <formula>"Descoped"</formula>
    </cfRule>
    <cfRule type="cellIs" dxfId="4516" priority="135" operator="equal">
      <formula>"Blocked"</formula>
    </cfRule>
    <cfRule type="cellIs" dxfId="4515" priority="136" operator="equal">
      <formula>"Completed"</formula>
    </cfRule>
    <cfRule type="cellIs" dxfId="4514" priority="137" operator="equal">
      <formula>"In Progress"</formula>
    </cfRule>
    <cfRule type="cellIs" dxfId="4513" priority="138" operator="equal">
      <formula>"Pending"</formula>
    </cfRule>
  </conditionalFormatting>
  <conditionalFormatting sqref="C16">
    <cfRule type="cellIs" dxfId="4512" priority="129" operator="equal">
      <formula>"Descoped"</formula>
    </cfRule>
    <cfRule type="cellIs" dxfId="4511" priority="130" operator="equal">
      <formula>"Blocked"</formula>
    </cfRule>
    <cfRule type="cellIs" dxfId="4510" priority="131" operator="equal">
      <formula>"Completed"</formula>
    </cfRule>
    <cfRule type="cellIs" dxfId="4509" priority="132" operator="equal">
      <formula>"In Progress"</formula>
    </cfRule>
    <cfRule type="cellIs" dxfId="4508" priority="133" operator="equal">
      <formula>"Pending"</formula>
    </cfRule>
  </conditionalFormatting>
  <conditionalFormatting sqref="C18">
    <cfRule type="cellIs" dxfId="4507" priority="124" operator="equal">
      <formula>"Descoped"</formula>
    </cfRule>
    <cfRule type="cellIs" dxfId="4506" priority="125" operator="equal">
      <formula>"Blocked"</formula>
    </cfRule>
    <cfRule type="cellIs" dxfId="4505" priority="126" operator="equal">
      <formula>"Completed"</formula>
    </cfRule>
    <cfRule type="cellIs" dxfId="4504" priority="127" operator="equal">
      <formula>"In Progress"</formula>
    </cfRule>
    <cfRule type="cellIs" dxfId="4503" priority="128" operator="equal">
      <formula>"Pending"</formula>
    </cfRule>
  </conditionalFormatting>
  <conditionalFormatting sqref="C20">
    <cfRule type="cellIs" dxfId="4502" priority="119" operator="equal">
      <formula>"Descoped"</formula>
    </cfRule>
    <cfRule type="cellIs" dxfId="4501" priority="120" operator="equal">
      <formula>"Blocked"</formula>
    </cfRule>
    <cfRule type="cellIs" dxfId="4500" priority="121" operator="equal">
      <formula>"Completed"</formula>
    </cfRule>
    <cfRule type="cellIs" dxfId="4499" priority="122" operator="equal">
      <formula>"In Progress"</formula>
    </cfRule>
    <cfRule type="cellIs" dxfId="4498" priority="123" operator="equal">
      <formula>"Pending"</formula>
    </cfRule>
  </conditionalFormatting>
  <conditionalFormatting sqref="C22">
    <cfRule type="cellIs" dxfId="4497" priority="114" operator="equal">
      <formula>"Descoped"</formula>
    </cfRule>
    <cfRule type="cellIs" dxfId="4496" priority="115" operator="equal">
      <formula>"Blocked"</formula>
    </cfRule>
    <cfRule type="cellIs" dxfId="4495" priority="116" operator="equal">
      <formula>"Completed"</formula>
    </cfRule>
    <cfRule type="cellIs" dxfId="4494" priority="117" operator="equal">
      <formula>"In Progress"</formula>
    </cfRule>
    <cfRule type="cellIs" dxfId="4493" priority="118" operator="equal">
      <formula>"Pending"</formula>
    </cfRule>
  </conditionalFormatting>
  <conditionalFormatting sqref="C32">
    <cfRule type="cellIs" dxfId="4492" priority="109" operator="equal">
      <formula>"Descoped"</formula>
    </cfRule>
    <cfRule type="cellIs" dxfId="4491" priority="110" operator="equal">
      <formula>"Blocked"</formula>
    </cfRule>
    <cfRule type="cellIs" dxfId="4490" priority="111" operator="equal">
      <formula>"Completed"</formula>
    </cfRule>
    <cfRule type="cellIs" dxfId="4489" priority="112" operator="equal">
      <formula>"In Progress"</formula>
    </cfRule>
    <cfRule type="cellIs" dxfId="4488" priority="113" operator="equal">
      <formula>"Pending"</formula>
    </cfRule>
  </conditionalFormatting>
  <conditionalFormatting sqref="C24">
    <cfRule type="cellIs" dxfId="4487" priority="104" operator="equal">
      <formula>"Descoped"</formula>
    </cfRule>
    <cfRule type="cellIs" dxfId="4486" priority="105" operator="equal">
      <formula>"Blocked"</formula>
    </cfRule>
    <cfRule type="cellIs" dxfId="4485" priority="106" operator="equal">
      <formula>"Completed"</formula>
    </cfRule>
    <cfRule type="cellIs" dxfId="4484" priority="107" operator="equal">
      <formula>"In Progress"</formula>
    </cfRule>
    <cfRule type="cellIs" dxfId="4483" priority="108" operator="equal">
      <formula>"Pending"</formula>
    </cfRule>
  </conditionalFormatting>
  <conditionalFormatting sqref="H34">
    <cfRule type="cellIs" dxfId="4482" priority="99" operator="equal">
      <formula>"Pending"</formula>
    </cfRule>
    <cfRule type="cellIs" dxfId="4481" priority="100" operator="equal">
      <formula>"User 4"</formula>
    </cfRule>
    <cfRule type="cellIs" dxfId="4480" priority="101" operator="equal">
      <formula>"User 3"</formula>
    </cfRule>
    <cfRule type="cellIs" dxfId="4479" priority="102" operator="equal">
      <formula>"User 2"</formula>
    </cfRule>
    <cfRule type="cellIs" dxfId="4478" priority="103" operator="equal">
      <formula>"User 1"</formula>
    </cfRule>
  </conditionalFormatting>
  <conditionalFormatting sqref="H32">
    <cfRule type="cellIs" dxfId="4477" priority="94" operator="equal">
      <formula>"Pending"</formula>
    </cfRule>
    <cfRule type="cellIs" dxfId="4476" priority="95" operator="equal">
      <formula>"User 4"</formula>
    </cfRule>
    <cfRule type="cellIs" dxfId="4475" priority="96" operator="equal">
      <formula>"User 3"</formula>
    </cfRule>
    <cfRule type="cellIs" dxfId="4474" priority="97" operator="equal">
      <formula>"User 2"</formula>
    </cfRule>
    <cfRule type="cellIs" dxfId="4473" priority="98" operator="equal">
      <formula>"User 1"</formula>
    </cfRule>
  </conditionalFormatting>
  <conditionalFormatting sqref="H30">
    <cfRule type="cellIs" dxfId="4472" priority="89" operator="equal">
      <formula>"Pending"</formula>
    </cfRule>
    <cfRule type="cellIs" dxfId="4471" priority="90" operator="equal">
      <formula>"User 4"</formula>
    </cfRule>
    <cfRule type="cellIs" dxfId="4470" priority="91" operator="equal">
      <formula>"User 3"</formula>
    </cfRule>
    <cfRule type="cellIs" dxfId="4469" priority="92" operator="equal">
      <formula>"User 2"</formula>
    </cfRule>
    <cfRule type="cellIs" dxfId="4468" priority="93" operator="equal">
      <formula>"User 1"</formula>
    </cfRule>
  </conditionalFormatting>
  <conditionalFormatting sqref="H28">
    <cfRule type="cellIs" dxfId="4467" priority="84" operator="equal">
      <formula>"Pending"</formula>
    </cfRule>
    <cfRule type="cellIs" dxfId="4466" priority="85" operator="equal">
      <formula>"User 4"</formula>
    </cfRule>
    <cfRule type="cellIs" dxfId="4465" priority="86" operator="equal">
      <formula>"User 3"</formula>
    </cfRule>
    <cfRule type="cellIs" dxfId="4464" priority="87" operator="equal">
      <formula>"User 2"</formula>
    </cfRule>
    <cfRule type="cellIs" dxfId="4463" priority="88" operator="equal">
      <formula>"User 1"</formula>
    </cfRule>
  </conditionalFormatting>
  <conditionalFormatting sqref="H26">
    <cfRule type="cellIs" dxfId="4462" priority="79" operator="equal">
      <formula>"Pending"</formula>
    </cfRule>
    <cfRule type="cellIs" dxfId="4461" priority="80" operator="equal">
      <formula>"User 4"</formula>
    </cfRule>
    <cfRule type="cellIs" dxfId="4460" priority="81" operator="equal">
      <formula>"User 3"</formula>
    </cfRule>
    <cfRule type="cellIs" dxfId="4459" priority="82" operator="equal">
      <formula>"User 2"</formula>
    </cfRule>
    <cfRule type="cellIs" dxfId="4458" priority="83" operator="equal">
      <formula>"User 1"</formula>
    </cfRule>
  </conditionalFormatting>
  <conditionalFormatting sqref="H24">
    <cfRule type="cellIs" dxfId="4457" priority="74" operator="equal">
      <formula>"Pending"</formula>
    </cfRule>
    <cfRule type="cellIs" dxfId="4456" priority="75" operator="equal">
      <formula>"User 4"</formula>
    </cfRule>
    <cfRule type="cellIs" dxfId="4455" priority="76" operator="equal">
      <formula>"User 3"</formula>
    </cfRule>
    <cfRule type="cellIs" dxfId="4454" priority="77" operator="equal">
      <formula>"User 2"</formula>
    </cfRule>
    <cfRule type="cellIs" dxfId="4453" priority="78" operator="equal">
      <formula>"User 1"</formula>
    </cfRule>
  </conditionalFormatting>
  <conditionalFormatting sqref="H22">
    <cfRule type="cellIs" dxfId="4452" priority="69" operator="equal">
      <formula>"Pending"</formula>
    </cfRule>
    <cfRule type="cellIs" dxfId="4451" priority="70" operator="equal">
      <formula>"User 4"</formula>
    </cfRule>
    <cfRule type="cellIs" dxfId="4450" priority="71" operator="equal">
      <formula>"User 3"</formula>
    </cfRule>
    <cfRule type="cellIs" dxfId="4449" priority="72" operator="equal">
      <formula>"User 2"</formula>
    </cfRule>
    <cfRule type="cellIs" dxfId="4448" priority="73" operator="equal">
      <formula>"User 1"</formula>
    </cfRule>
  </conditionalFormatting>
  <conditionalFormatting sqref="H20">
    <cfRule type="cellIs" dxfId="4447" priority="64" operator="equal">
      <formula>"Pending"</formula>
    </cfRule>
    <cfRule type="cellIs" dxfId="4446" priority="65" operator="equal">
      <formula>"User 4"</formula>
    </cfRule>
    <cfRule type="cellIs" dxfId="4445" priority="66" operator="equal">
      <formula>"User 3"</formula>
    </cfRule>
    <cfRule type="cellIs" dxfId="4444" priority="67" operator="equal">
      <formula>"User 2"</formula>
    </cfRule>
    <cfRule type="cellIs" dxfId="4443" priority="68" operator="equal">
      <formula>"User 1"</formula>
    </cfRule>
  </conditionalFormatting>
  <conditionalFormatting sqref="H18">
    <cfRule type="cellIs" dxfId="4442" priority="59" operator="equal">
      <formula>"Pending"</formula>
    </cfRule>
    <cfRule type="cellIs" dxfId="4441" priority="60" operator="equal">
      <formula>"User 4"</formula>
    </cfRule>
    <cfRule type="cellIs" dxfId="4440" priority="61" operator="equal">
      <formula>"User 3"</formula>
    </cfRule>
    <cfRule type="cellIs" dxfId="4439" priority="62" operator="equal">
      <formula>"User 2"</formula>
    </cfRule>
    <cfRule type="cellIs" dxfId="4438" priority="63" operator="equal">
      <formula>"User 1"</formula>
    </cfRule>
  </conditionalFormatting>
  <conditionalFormatting sqref="H16">
    <cfRule type="cellIs" dxfId="4437" priority="54" operator="equal">
      <formula>"Pending"</formula>
    </cfRule>
    <cfRule type="cellIs" dxfId="4436" priority="55" operator="equal">
      <formula>"User 4"</formula>
    </cfRule>
    <cfRule type="cellIs" dxfId="4435" priority="56" operator="equal">
      <formula>"User 3"</formula>
    </cfRule>
    <cfRule type="cellIs" dxfId="4434" priority="57" operator="equal">
      <formula>"User 2"</formula>
    </cfRule>
    <cfRule type="cellIs" dxfId="4433" priority="58" operator="equal">
      <formula>"User 1"</formula>
    </cfRule>
  </conditionalFormatting>
  <conditionalFormatting sqref="H14">
    <cfRule type="cellIs" dxfId="4432" priority="49" operator="equal">
      <formula>"Pending"</formula>
    </cfRule>
    <cfRule type="cellIs" dxfId="4431" priority="50" operator="equal">
      <formula>"User 4"</formula>
    </cfRule>
    <cfRule type="cellIs" dxfId="4430" priority="51" operator="equal">
      <formula>"User 3"</formula>
    </cfRule>
    <cfRule type="cellIs" dxfId="4429" priority="52" operator="equal">
      <formula>"User 2"</formula>
    </cfRule>
    <cfRule type="cellIs" dxfId="4428" priority="53" operator="equal">
      <formula>"User 1"</formula>
    </cfRule>
  </conditionalFormatting>
  <conditionalFormatting sqref="H12">
    <cfRule type="cellIs" dxfId="4427" priority="44" operator="equal">
      <formula>"Pending"</formula>
    </cfRule>
    <cfRule type="cellIs" dxfId="4426" priority="45" operator="equal">
      <formula>"User 4"</formula>
    </cfRule>
    <cfRule type="cellIs" dxfId="4425" priority="46" operator="equal">
      <formula>"User 3"</formula>
    </cfRule>
    <cfRule type="cellIs" dxfId="4424" priority="47" operator="equal">
      <formula>"User 2"</formula>
    </cfRule>
    <cfRule type="cellIs" dxfId="4423" priority="48" operator="equal">
      <formula>"User 1"</formula>
    </cfRule>
  </conditionalFormatting>
  <conditionalFormatting sqref="H10">
    <cfRule type="cellIs" dxfId="4422" priority="39" operator="equal">
      <formula>"Pending"</formula>
    </cfRule>
    <cfRule type="cellIs" dxfId="4421" priority="40" operator="equal">
      <formula>"User 4"</formula>
    </cfRule>
    <cfRule type="cellIs" dxfId="4420" priority="41" operator="equal">
      <formula>"User 3"</formula>
    </cfRule>
    <cfRule type="cellIs" dxfId="4419" priority="42" operator="equal">
      <formula>"User 2"</formula>
    </cfRule>
    <cfRule type="cellIs" dxfId="4418" priority="43" operator="equal">
      <formula>"User 1"</formula>
    </cfRule>
  </conditionalFormatting>
  <conditionalFormatting sqref="H8">
    <cfRule type="cellIs" dxfId="4417" priority="34" operator="equal">
      <formula>"Pending"</formula>
    </cfRule>
    <cfRule type="cellIs" dxfId="4416" priority="35" operator="equal">
      <formula>"User 4"</formula>
    </cfRule>
    <cfRule type="cellIs" dxfId="4415" priority="36" operator="equal">
      <formula>"User 3"</formula>
    </cfRule>
    <cfRule type="cellIs" dxfId="4414" priority="37" operator="equal">
      <formula>"User 2"</formula>
    </cfRule>
    <cfRule type="cellIs" dxfId="4413" priority="38" operator="equal">
      <formula>"User 1"</formula>
    </cfRule>
  </conditionalFormatting>
  <conditionalFormatting sqref="H6">
    <cfRule type="cellIs" dxfId="4412" priority="29" operator="equal">
      <formula>"Pending"</formula>
    </cfRule>
    <cfRule type="cellIs" dxfId="4411" priority="30" operator="equal">
      <formula>"User 4"</formula>
    </cfRule>
    <cfRule type="cellIs" dxfId="4410" priority="31" operator="equal">
      <formula>"User 3"</formula>
    </cfRule>
    <cfRule type="cellIs" dxfId="4409" priority="32" operator="equal">
      <formula>"User 2"</formula>
    </cfRule>
    <cfRule type="cellIs" dxfId="4408" priority="33" operator="equal">
      <formula>"User 1"</formula>
    </cfRule>
  </conditionalFormatting>
  <conditionalFormatting sqref="H4">
    <cfRule type="cellIs" dxfId="4407" priority="24" operator="equal">
      <formula>"Pending"</formula>
    </cfRule>
    <cfRule type="cellIs" dxfId="4406" priority="25" operator="equal">
      <formula>"User 4"</formula>
    </cfRule>
    <cfRule type="cellIs" dxfId="4405" priority="26" operator="equal">
      <formula>"User 3"</formula>
    </cfRule>
    <cfRule type="cellIs" dxfId="4404" priority="27" operator="equal">
      <formula>"User 2"</formula>
    </cfRule>
    <cfRule type="cellIs" dxfId="4403" priority="28" operator="equal">
      <formula>"User 1"</formula>
    </cfRule>
  </conditionalFormatting>
  <conditionalFormatting sqref="K16">
    <cfRule type="cellIs" dxfId="4402" priority="22" operator="greaterThan">
      <formula>0</formula>
    </cfRule>
    <cfRule type="cellIs" dxfId="4401" priority="23" operator="lessThan">
      <formula>0</formula>
    </cfRule>
  </conditionalFormatting>
  <conditionalFormatting sqref="J16">
    <cfRule type="cellIs" dxfId="4400" priority="21" operator="equal">
      <formula>"Done"</formula>
    </cfRule>
  </conditionalFormatting>
  <conditionalFormatting sqref="H37">
    <cfRule type="cellIs" dxfId="4399" priority="16" operator="equal">
      <formula>"Pending"</formula>
    </cfRule>
    <cfRule type="cellIs" dxfId="4398" priority="17" operator="equal">
      <formula>"User 4"</formula>
    </cfRule>
    <cfRule type="cellIs" dxfId="4397" priority="18" operator="equal">
      <formula>"User 3"</formula>
    </cfRule>
    <cfRule type="cellIs" dxfId="4396" priority="19" operator="equal">
      <formula>"User 2"</formula>
    </cfRule>
    <cfRule type="cellIs" dxfId="4395" priority="20" operator="equal">
      <formula>"User 1"</formula>
    </cfRule>
  </conditionalFormatting>
  <conditionalFormatting sqref="I37">
    <cfRule type="cellIs" dxfId="4394" priority="11" operator="equal">
      <formula>"Pending"</formula>
    </cfRule>
    <cfRule type="cellIs" dxfId="4393" priority="12" operator="equal">
      <formula>"User 4"</formula>
    </cfRule>
    <cfRule type="cellIs" dxfId="4392" priority="13" operator="equal">
      <formula>"User 3"</formula>
    </cfRule>
    <cfRule type="cellIs" dxfId="4391" priority="14" operator="equal">
      <formula>"User 2"</formula>
    </cfRule>
    <cfRule type="cellIs" dxfId="4390" priority="15" operator="equal">
      <formula>"User 1"</formula>
    </cfRule>
  </conditionalFormatting>
  <conditionalFormatting sqref="J37">
    <cfRule type="cellIs" dxfId="4389" priority="6" operator="equal">
      <formula>"Pending"</formula>
    </cfRule>
    <cfRule type="cellIs" dxfId="4388" priority="7" operator="equal">
      <formula>"User 4"</formula>
    </cfRule>
    <cfRule type="cellIs" dxfId="4387" priority="8" operator="equal">
      <formula>"User 3"</formula>
    </cfRule>
    <cfRule type="cellIs" dxfId="4386" priority="9" operator="equal">
      <formula>"User 2"</formula>
    </cfRule>
    <cfRule type="cellIs" dxfId="4385" priority="10" operator="equal">
      <formula>"User 1"</formula>
    </cfRule>
  </conditionalFormatting>
  <conditionalFormatting sqref="K37">
    <cfRule type="cellIs" dxfId="4384" priority="1" operator="equal">
      <formula>"Pending"</formula>
    </cfRule>
    <cfRule type="cellIs" dxfId="4383" priority="2" operator="equal">
      <formula>"User 4"</formula>
    </cfRule>
    <cfRule type="cellIs" dxfId="4382" priority="3" operator="equal">
      <formula>"User 3"</formula>
    </cfRule>
    <cfRule type="cellIs" dxfId="4381" priority="4" operator="equal">
      <formula>"User 2"</formula>
    </cfRule>
    <cfRule type="cellIs" dxfId="4380" priority="5" operator="equal">
      <formula>"User 1"</formula>
    </cfRule>
  </conditionalFormatting>
  <pageMargins left="0.7" right="0.7" top="0.75" bottom="0.75" header="0.3" footer="0.3"/>
  <pageSetup paperSize="9" orientation="portrait" r:id="rId1"/>
  <ignoredErrors>
    <ignoredError sqref="D4 D6 D8 D10 D12 D14 D18 D20 D22 D24 D28" evalError="1"/>
  </ignoredErrors>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Variables!$D$4:$D$11</xm:f>
          </x14:formula1>
          <xm:sqref>C16 C24 C6 C8 C10 C12 C14 C18 C20 C26 C4 C32 C28 C30 C22 C34</xm:sqref>
        </x14:dataValidation>
        <x14:dataValidation type="list" allowBlank="1" showInputMessage="1" showErrorMessage="1" xr:uid="{00000000-0002-0000-0100-000002000000}">
          <x14:formula1>
            <xm:f>Variables!$E$4:$E$11</xm:f>
          </x14:formula1>
          <xm:sqref>H6 H8 H10 H12 H14 H16 H18 H20 H22 H24 H26 H28 H30 H32 H4 H34 H37:K37</xm:sqref>
        </x14:dataValidation>
        <x14:dataValidation type="list" allowBlank="1" showInputMessage="1" showErrorMessage="1" xr:uid="{14333ACE-44CE-474B-81A0-17E409000E98}">
          <x14:formula1>
            <xm:f>Variables!$B$4:$B$20</xm:f>
          </x14:formula1>
          <xm:sqref>B4 B32 B30 B28 B26 B24 B22 B20 B18 B16 B14 B12 B10 B8 B6 B34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249977111117893"/>
  </sheetPr>
  <dimension ref="A1:Y42"/>
  <sheetViews>
    <sheetView zoomScale="85" zoomScaleNormal="85" workbookViewId="0">
      <selection activeCell="E15" sqref="E15"/>
    </sheetView>
  </sheetViews>
  <sheetFormatPr defaultRowHeight="15" x14ac:dyDescent="0.25"/>
  <cols>
    <col min="2" max="24" width="13.140625" customWidth="1"/>
  </cols>
  <sheetData>
    <row r="1" spans="1:25" x14ac:dyDescent="0.25">
      <c r="A1" s="14"/>
      <c r="B1" s="14"/>
      <c r="C1" s="14"/>
      <c r="D1" s="14"/>
      <c r="E1" s="14"/>
      <c r="F1" s="14"/>
      <c r="G1" s="14"/>
      <c r="H1" s="14"/>
      <c r="I1" s="14"/>
      <c r="J1" s="14"/>
      <c r="K1" s="14"/>
      <c r="L1" s="14"/>
      <c r="M1" s="14"/>
      <c r="N1" s="14"/>
      <c r="O1" s="14"/>
      <c r="P1" s="14"/>
      <c r="Q1" s="14"/>
      <c r="R1" s="14"/>
      <c r="S1" s="14"/>
      <c r="T1" s="14"/>
      <c r="U1" s="14"/>
      <c r="V1" s="14"/>
      <c r="W1" s="14"/>
      <c r="X1" s="14"/>
      <c r="Y1" s="14"/>
    </row>
    <row r="2" spans="1:25" ht="26.25" x14ac:dyDescent="0.4">
      <c r="A2" s="14"/>
      <c r="B2" s="219" t="s">
        <v>309</v>
      </c>
      <c r="C2" s="220"/>
      <c r="D2" s="220"/>
      <c r="E2" s="220"/>
      <c r="F2" s="220"/>
      <c r="G2" s="220"/>
      <c r="H2" s="220"/>
      <c r="I2" s="220"/>
      <c r="J2" s="220"/>
      <c r="K2" s="220"/>
      <c r="L2" s="220"/>
      <c r="M2" s="220"/>
      <c r="N2" s="220"/>
      <c r="O2" s="220"/>
      <c r="P2" s="220"/>
      <c r="Q2" s="220"/>
      <c r="R2" s="220"/>
      <c r="S2" s="220"/>
      <c r="T2" s="220"/>
      <c r="U2" s="220"/>
      <c r="V2" s="220"/>
      <c r="W2" s="220"/>
      <c r="X2" s="221"/>
      <c r="Y2" s="14"/>
    </row>
    <row r="3" spans="1:25" x14ac:dyDescent="0.25">
      <c r="A3" s="14"/>
      <c r="B3" s="14"/>
      <c r="C3" s="14"/>
      <c r="D3" s="14"/>
      <c r="E3" s="14"/>
      <c r="F3" s="14"/>
      <c r="G3" s="14"/>
      <c r="H3" s="14"/>
      <c r="I3" s="14"/>
      <c r="J3" s="14"/>
      <c r="K3" s="14"/>
      <c r="L3" s="14"/>
      <c r="M3" s="14"/>
      <c r="N3" s="14"/>
      <c r="O3" s="14"/>
      <c r="P3" s="14"/>
      <c r="Q3" s="14"/>
      <c r="R3" s="14"/>
      <c r="S3" s="14"/>
      <c r="T3" s="14"/>
      <c r="U3" s="14"/>
      <c r="V3" s="14"/>
      <c r="W3" s="14"/>
      <c r="X3" s="14"/>
      <c r="Y3" s="14"/>
    </row>
    <row r="4" spans="1:25" ht="27" thickBot="1" x14ac:dyDescent="0.45">
      <c r="A4" s="14"/>
      <c r="B4" s="222" t="s">
        <v>669</v>
      </c>
      <c r="C4" s="223"/>
      <c r="D4" s="223"/>
      <c r="E4" s="223"/>
      <c r="F4" s="224"/>
      <c r="G4" s="54"/>
      <c r="H4" s="225" t="str">
        <f>Variables!E6</f>
        <v>User 2</v>
      </c>
      <c r="I4" s="226"/>
      <c r="J4" s="226"/>
      <c r="K4" s="226"/>
      <c r="L4" s="227"/>
      <c r="M4" s="54"/>
      <c r="N4" s="228" t="str">
        <f>Variables!E7</f>
        <v>User 3</v>
      </c>
      <c r="O4" s="229"/>
      <c r="P4" s="229"/>
      <c r="Q4" s="229"/>
      <c r="R4" s="230"/>
      <c r="S4" s="54"/>
      <c r="T4" s="231" t="str">
        <f>Variables!E8</f>
        <v>User 4</v>
      </c>
      <c r="U4" s="232"/>
      <c r="V4" s="232"/>
      <c r="W4" s="232"/>
      <c r="X4" s="233"/>
      <c r="Y4" s="14"/>
    </row>
    <row r="5" spans="1:25" ht="30.75" thickBot="1" x14ac:dyDescent="0.3">
      <c r="A5" s="14"/>
      <c r="B5" s="41" t="s">
        <v>41</v>
      </c>
      <c r="C5" s="28" t="s">
        <v>40</v>
      </c>
      <c r="D5" s="28" t="s">
        <v>670</v>
      </c>
      <c r="E5" s="161" t="s">
        <v>671</v>
      </c>
      <c r="F5" s="29" t="s">
        <v>672</v>
      </c>
      <c r="G5" s="14"/>
      <c r="H5" s="41" t="s">
        <v>41</v>
      </c>
      <c r="I5" s="28" t="s">
        <v>40</v>
      </c>
      <c r="J5" s="28" t="s">
        <v>670</v>
      </c>
      <c r="K5" s="161" t="s">
        <v>671</v>
      </c>
      <c r="L5" s="29" t="s">
        <v>672</v>
      </c>
      <c r="M5" s="14"/>
      <c r="N5" s="41" t="s">
        <v>41</v>
      </c>
      <c r="O5" s="28" t="s">
        <v>40</v>
      </c>
      <c r="P5" s="28" t="s">
        <v>670</v>
      </c>
      <c r="Q5" s="161" t="s">
        <v>671</v>
      </c>
      <c r="R5" s="29" t="s">
        <v>672</v>
      </c>
      <c r="S5" s="14"/>
      <c r="T5" s="41" t="s">
        <v>41</v>
      </c>
      <c r="U5" s="28" t="s">
        <v>40</v>
      </c>
      <c r="V5" s="28" t="s">
        <v>670</v>
      </c>
      <c r="W5" s="161" t="s">
        <v>671</v>
      </c>
      <c r="X5" s="29" t="s">
        <v>672</v>
      </c>
      <c r="Y5" s="14"/>
    </row>
    <row r="6" spans="1:25" x14ac:dyDescent="0.25">
      <c r="A6" s="14"/>
      <c r="B6" s="106" t="s">
        <v>42</v>
      </c>
      <c r="C6" s="39">
        <f>Overview!H38</f>
        <v>2.5</v>
      </c>
      <c r="D6" s="39">
        <f>SUMIFS(Content!P5:P551,Content!Z5:Z551,Schedule!B4,Content!Y5:Y551,Schedule!B6)</f>
        <v>2.7881944444444438</v>
      </c>
      <c r="E6" s="162">
        <f>SUMIFS(Content!X5:X551,Content!Z5:Z551,Schedule!B4,Content!Y5:Y551,Schedule!B6)</f>
        <v>-3.0531133177191805E-16</v>
      </c>
      <c r="F6" s="40">
        <f t="shared" ref="F6:F11" si="0">SUM(C6-D6)</f>
        <v>-0.28819444444444375</v>
      </c>
      <c r="G6" s="14"/>
      <c r="H6" s="106" t="s">
        <v>42</v>
      </c>
      <c r="I6" s="39">
        <f>Overview!I38</f>
        <v>0</v>
      </c>
      <c r="J6" s="105">
        <f>SUMIFS(Content!P5:P551,Content!Z5:Z551,Schedule!H4,Content!Y5:Y551,Schedule!H6)</f>
        <v>0</v>
      </c>
      <c r="K6" s="165"/>
      <c r="L6" s="107">
        <f t="shared" ref="L6:L11" si="1">SUM(I6-J6)</f>
        <v>0</v>
      </c>
      <c r="M6" s="14"/>
      <c r="N6" s="104" t="s">
        <v>42</v>
      </c>
      <c r="O6" s="39">
        <f>Overview!J38</f>
        <v>0</v>
      </c>
      <c r="P6" s="105">
        <f>SUMIFS(Content!P5:P551,Content!Z5:Z551,Schedule!N4,Content!Y5:Y551,Schedule!N6)</f>
        <v>0</v>
      </c>
      <c r="Q6" s="165"/>
      <c r="R6" s="40">
        <f t="shared" ref="R6:R11" si="2">SUM(O6-P6)</f>
        <v>0</v>
      </c>
      <c r="S6" s="14"/>
      <c r="T6" s="104" t="s">
        <v>42</v>
      </c>
      <c r="U6" s="39">
        <f>Overview!K38</f>
        <v>0</v>
      </c>
      <c r="V6" s="105">
        <f>SUMIFS(Content!P5:P551,Content!Z5:Z551,Schedule!T4,Content!Y5:Y551,Schedule!T6)</f>
        <v>0</v>
      </c>
      <c r="W6" s="165"/>
      <c r="X6" s="40">
        <f t="shared" ref="X6:X8" si="3">SUM(U6-V6)</f>
        <v>0</v>
      </c>
      <c r="Y6" s="14"/>
    </row>
    <row r="7" spans="1:25" x14ac:dyDescent="0.25">
      <c r="A7" s="14"/>
      <c r="B7" s="106" t="s">
        <v>43</v>
      </c>
      <c r="C7" s="39">
        <f>Overview!H38</f>
        <v>2.5</v>
      </c>
      <c r="D7" s="30">
        <f>SUMIFS(Content!P5:P551,Content!Z5:Z551,Schedule!B4,Content!Y5:Y551,Schedule!B7)</f>
        <v>2.6597222222222223</v>
      </c>
      <c r="E7" s="163">
        <f>SUMIFS(Content!X5:X551,Content!Z5:Z551,Schedule!B4,Content!Y5:Y551,Schedule!B7)</f>
        <v>-8.3266726846886741E-17</v>
      </c>
      <c r="F7" s="33">
        <f t="shared" si="0"/>
        <v>-0.15972222222222232</v>
      </c>
      <c r="G7" s="14"/>
      <c r="H7" s="106" t="s">
        <v>43</v>
      </c>
      <c r="I7" s="39">
        <f>Overview!I38</f>
        <v>0</v>
      </c>
      <c r="J7" s="34">
        <f>SUMIFS(Content!P5:P551,Content!Z5:Z551,Schedule!H4,Content!Y5:Y551,Schedule!H7)</f>
        <v>0</v>
      </c>
      <c r="K7" s="166"/>
      <c r="L7" s="108">
        <f t="shared" si="1"/>
        <v>0</v>
      </c>
      <c r="M7" s="14"/>
      <c r="N7" s="31" t="s">
        <v>43</v>
      </c>
      <c r="O7" s="39">
        <f>Overview!J38</f>
        <v>0</v>
      </c>
      <c r="P7" s="34">
        <f>SUMIFS(Content!P5:P551,Content!Z5:Z551,Schedule!N4,Content!Y5:Y551,Schedule!N7)</f>
        <v>0</v>
      </c>
      <c r="Q7" s="166"/>
      <c r="R7" s="33">
        <f t="shared" si="2"/>
        <v>0</v>
      </c>
      <c r="S7" s="14"/>
      <c r="T7" s="31" t="s">
        <v>43</v>
      </c>
      <c r="U7" s="39">
        <f>Overview!K38</f>
        <v>0</v>
      </c>
      <c r="V7" s="34">
        <f>SUMIFS(Content!P5:P551,Content!Z5:Z551,Schedule!T4,Content!Y5:Y551,Schedule!T7)</f>
        <v>0</v>
      </c>
      <c r="W7" s="166"/>
      <c r="X7" s="33">
        <f t="shared" si="3"/>
        <v>0</v>
      </c>
      <c r="Y7" s="14"/>
    </row>
    <row r="8" spans="1:25" x14ac:dyDescent="0.25">
      <c r="A8" s="14"/>
      <c r="B8" s="106" t="s">
        <v>44</v>
      </c>
      <c r="C8" s="39">
        <v>2.0833333333333335</v>
      </c>
      <c r="D8" s="30">
        <f>SUMIFS(Content!P5:P551,Content!Z5:Z551,Schedule!B4,Content!Y5:Y551,Schedule!B8)</f>
        <v>2.0798611111111116</v>
      </c>
      <c r="E8" s="163">
        <f>SUMIFS(Content!X5:X551,Content!Z5:Z551,Schedule!B4,Content!Y5:Y551,Schedule!B8)</f>
        <v>5.5511151231257827E-17</v>
      </c>
      <c r="F8" s="33">
        <f t="shared" si="0"/>
        <v>3.4722222222218768E-3</v>
      </c>
      <c r="G8" s="14"/>
      <c r="H8" s="106" t="s">
        <v>44</v>
      </c>
      <c r="I8" s="39">
        <f>Overview!I38</f>
        <v>0</v>
      </c>
      <c r="J8" s="34">
        <f>SUMIFS(Content!P5:P551,Content!Z5:Z551,Schedule!H4,Content!Y5:Y551,Schedule!H8)</f>
        <v>0</v>
      </c>
      <c r="K8" s="166"/>
      <c r="L8" s="108">
        <f t="shared" si="1"/>
        <v>0</v>
      </c>
      <c r="M8" s="14"/>
      <c r="N8" s="31" t="s">
        <v>44</v>
      </c>
      <c r="O8" s="39">
        <f>Overview!J38</f>
        <v>0</v>
      </c>
      <c r="P8" s="34">
        <f>SUMIFS(Content!P5:P551,Content!Z5:Z551,Schedule!N4,Content!Y5:Y551,Schedule!N8)</f>
        <v>0</v>
      </c>
      <c r="Q8" s="166"/>
      <c r="R8" s="33">
        <f t="shared" si="2"/>
        <v>0</v>
      </c>
      <c r="S8" s="14"/>
      <c r="T8" s="31" t="s">
        <v>44</v>
      </c>
      <c r="U8" s="39">
        <f>Overview!K38</f>
        <v>0</v>
      </c>
      <c r="V8" s="34">
        <f>SUMIFS(Content!P5:P551,Content!Z5:Z551,Schedule!T4,Content!Y5:Y551,Schedule!T8)</f>
        <v>0</v>
      </c>
      <c r="W8" s="166"/>
      <c r="X8" s="33">
        <f t="shared" si="3"/>
        <v>0</v>
      </c>
      <c r="Y8" s="14"/>
    </row>
    <row r="9" spans="1:25" x14ac:dyDescent="0.25">
      <c r="A9" s="14"/>
      <c r="B9" s="106" t="s">
        <v>45</v>
      </c>
      <c r="C9" s="39">
        <f>Overview!H38</f>
        <v>2.5</v>
      </c>
      <c r="D9" s="30">
        <f>SUMIFS(Content!P5:P551,Content!Z5:Z551,Schedule!B4,Content!Y5:Y551,Schedule!B9)</f>
        <v>2.1805555555555554</v>
      </c>
      <c r="E9" s="163">
        <f>SUMIFS(Content!X5:X551,Content!Z5:Z551,Schedule!B4,Content!Y5:Y551,Schedule!B9)</f>
        <v>5.5511151231257827E-17</v>
      </c>
      <c r="F9" s="33">
        <f t="shared" si="0"/>
        <v>0.31944444444444464</v>
      </c>
      <c r="G9" s="14"/>
      <c r="H9" s="106" t="s">
        <v>45</v>
      </c>
      <c r="I9" s="39">
        <f>Overview!I38</f>
        <v>0</v>
      </c>
      <c r="J9" s="34">
        <f>SUMIFS(Content!P5:P551,Content!Z5:Z551,Schedule!H4,Content!Y5:Y551,Schedule!H9)</f>
        <v>0</v>
      </c>
      <c r="K9" s="166"/>
      <c r="L9" s="108">
        <f t="shared" si="1"/>
        <v>0</v>
      </c>
      <c r="M9" s="14"/>
      <c r="N9" s="31" t="s">
        <v>45</v>
      </c>
      <c r="O9" s="39">
        <f>Overview!J38</f>
        <v>0</v>
      </c>
      <c r="P9" s="34">
        <f>SUMIFS(Content!P5:P551,Content!Z5:Z551,Schedule!N4,Content!Y5:Y551,Schedule!N9)</f>
        <v>0</v>
      </c>
      <c r="Q9" s="166"/>
      <c r="R9" s="33">
        <f t="shared" si="2"/>
        <v>0</v>
      </c>
      <c r="S9" s="14"/>
      <c r="T9" s="31" t="s">
        <v>45</v>
      </c>
      <c r="U9" s="39">
        <f>Overview!K38</f>
        <v>0</v>
      </c>
      <c r="V9" s="34">
        <f>SUMIFS(Content!P5:P551,Content!Z5:Z551,Schedule!T4,Content!Y5:Y551,Schedule!T9)</f>
        <v>0</v>
      </c>
      <c r="W9" s="166"/>
      <c r="X9" s="33">
        <f>SUM(U9-V9)</f>
        <v>0</v>
      </c>
      <c r="Y9" s="14"/>
    </row>
    <row r="10" spans="1:25" x14ac:dyDescent="0.25">
      <c r="A10" s="14"/>
      <c r="B10" s="106" t="s">
        <v>46</v>
      </c>
      <c r="C10" s="39">
        <f>Overview!H38</f>
        <v>2.5</v>
      </c>
      <c r="D10" s="30">
        <f>SUMIFS(Content!P5:P551,Content!Z5:Z551,Schedule!B4,Content!Y5:Y551,Schedule!B10)</f>
        <v>2.4756944444444446</v>
      </c>
      <c r="E10" s="163">
        <f>SUMIFS(Content!X5:X551,Content!Z5:Z551,Schedule!B4,Content!Y5:Y551,Schedule!B10)</f>
        <v>-6.9388939039072284E-17</v>
      </c>
      <c r="F10" s="33">
        <f t="shared" si="0"/>
        <v>2.4305555555555358E-2</v>
      </c>
      <c r="G10" s="14"/>
      <c r="H10" s="106" t="s">
        <v>46</v>
      </c>
      <c r="I10" s="39">
        <f>Overview!I38</f>
        <v>0</v>
      </c>
      <c r="J10" s="34">
        <f>SUMIFS(Content!P5:P551,Content!Z5:Z551,Schedule!H4,Content!Y5:Y551,Schedule!H10)</f>
        <v>0</v>
      </c>
      <c r="K10" s="166"/>
      <c r="L10" s="108">
        <f t="shared" si="1"/>
        <v>0</v>
      </c>
      <c r="M10" s="14"/>
      <c r="N10" s="31" t="s">
        <v>46</v>
      </c>
      <c r="O10" s="39">
        <f>Overview!J38</f>
        <v>0</v>
      </c>
      <c r="P10" s="34">
        <f>SUMIFS(Content!P5:P551,Content!Z5:Z551,Schedule!N4,Content!Y5:Y551,Schedule!N10)</f>
        <v>0</v>
      </c>
      <c r="Q10" s="166"/>
      <c r="R10" s="33">
        <f t="shared" si="2"/>
        <v>0</v>
      </c>
      <c r="S10" s="14"/>
      <c r="T10" s="31" t="s">
        <v>46</v>
      </c>
      <c r="U10" s="39">
        <f>Overview!K38</f>
        <v>0</v>
      </c>
      <c r="V10" s="34">
        <f>SUMIFS(Content!P5:P551,Content!Z5:Z551,Schedule!T4,Content!Y5:Y551,Schedule!T10)</f>
        <v>0</v>
      </c>
      <c r="W10" s="166"/>
      <c r="X10" s="33">
        <f t="shared" ref="X10:X11" si="4">SUM(U10-V10)</f>
        <v>0</v>
      </c>
      <c r="Y10" s="14"/>
    </row>
    <row r="11" spans="1:25" x14ac:dyDescent="0.25">
      <c r="A11" s="14"/>
      <c r="B11" s="106" t="s">
        <v>47</v>
      </c>
      <c r="C11" s="39">
        <f>Overview!H38</f>
        <v>2.5</v>
      </c>
      <c r="D11" s="30">
        <f>SUMIFS(Content!P5:P551,Content!Z5:Z551,Schedule!B4,Content!Y5:Y551,Schedule!B11)</f>
        <v>2.53125</v>
      </c>
      <c r="E11" s="163">
        <f>SUMIFS(Content!X5:X551,Content!Z5:Z551,Schedule!B4,Content!Y5:Y551,Schedule!B11)</f>
        <v>-1.3877787807814457E-17</v>
      </c>
      <c r="F11" s="33">
        <f t="shared" si="0"/>
        <v>-3.125E-2</v>
      </c>
      <c r="G11" s="14"/>
      <c r="H11" s="106" t="s">
        <v>47</v>
      </c>
      <c r="I11" s="39">
        <f>Overview!I38</f>
        <v>0</v>
      </c>
      <c r="J11" s="34">
        <f>SUMIFS(Content!P5:P551,Content!Z5:Z551,Schedule!H4,Content!Y5:Y551,Schedule!H11)</f>
        <v>0</v>
      </c>
      <c r="K11" s="166"/>
      <c r="L11" s="108">
        <f t="shared" si="1"/>
        <v>0</v>
      </c>
      <c r="M11" s="14"/>
      <c r="N11" s="31" t="s">
        <v>47</v>
      </c>
      <c r="O11" s="39">
        <f>Overview!J38</f>
        <v>0</v>
      </c>
      <c r="P11" s="34">
        <f>SUMIFS(Content!P5:P551,Content!Z5:Z551,Schedule!N4,Content!Y5:Y551,Schedule!N11)</f>
        <v>0</v>
      </c>
      <c r="Q11" s="166"/>
      <c r="R11" s="33">
        <f t="shared" si="2"/>
        <v>0</v>
      </c>
      <c r="S11" s="14"/>
      <c r="T11" s="31" t="s">
        <v>47</v>
      </c>
      <c r="U11" s="39">
        <f>Overview!K38</f>
        <v>0</v>
      </c>
      <c r="V11" s="34">
        <f>SUMIFS(Content!P5:P551,Content!Z5:Z551,Schedule!T4,Content!Y5:Y551,Schedule!T11)</f>
        <v>0</v>
      </c>
      <c r="W11" s="166"/>
      <c r="X11" s="33">
        <f t="shared" si="4"/>
        <v>0</v>
      </c>
      <c r="Y11" s="14"/>
    </row>
    <row r="12" spans="1:25" x14ac:dyDescent="0.25">
      <c r="A12" s="14"/>
      <c r="B12" s="106" t="s">
        <v>48</v>
      </c>
      <c r="C12" s="39">
        <f>Overview!H38</f>
        <v>2.5</v>
      </c>
      <c r="D12" s="30">
        <f>SUMIFS(Content!P5:P551,Content!Z5:Z551,Schedule!B4,Content!Y5:Y551,Schedule!B12)</f>
        <v>2.5416666666666665</v>
      </c>
      <c r="E12" s="163">
        <f>SUMIFS(Content!X5:X551,Content!Z5:Z551,Schedule!B4,Content!Y5:Y551,Schedule!B12)</f>
        <v>-2.7755575615628914E-16</v>
      </c>
      <c r="F12" s="33">
        <f t="shared" ref="F12:F13" si="5">SUM(C12-D12)</f>
        <v>-4.1666666666666519E-2</v>
      </c>
      <c r="G12" s="14"/>
      <c r="H12" s="106"/>
      <c r="I12" s="39"/>
      <c r="J12" s="34"/>
      <c r="K12" s="166"/>
      <c r="L12" s="108"/>
      <c r="M12" s="14"/>
      <c r="N12" s="31"/>
      <c r="O12" s="39"/>
      <c r="P12" s="1"/>
      <c r="Q12" s="164"/>
      <c r="R12" s="32"/>
      <c r="S12" s="14"/>
      <c r="T12" s="31"/>
      <c r="U12" s="39"/>
      <c r="V12" s="1"/>
      <c r="W12" s="164"/>
      <c r="X12" s="32"/>
      <c r="Y12" s="14"/>
    </row>
    <row r="13" spans="1:25" x14ac:dyDescent="0.25">
      <c r="A13" s="14"/>
      <c r="B13" s="106" t="s">
        <v>49</v>
      </c>
      <c r="C13" s="39">
        <f>Overview!H38</f>
        <v>2.5</v>
      </c>
      <c r="D13" s="30">
        <f>SUMIFS(Content!P5:P551,Content!Z5:Z551,Schedule!B4,Content!Y5:Y551,Schedule!B13)</f>
        <v>2.7256944444444442</v>
      </c>
      <c r="E13" s="163">
        <f>SUMIFS(Content!X5:X551,Content!Z5:Z551,Schedule!B4,Content!Y5:Y551,Schedule!B13)</f>
        <v>6.2450045135165055E-17</v>
      </c>
      <c r="F13" s="33">
        <f t="shared" si="5"/>
        <v>-0.2256944444444442</v>
      </c>
      <c r="G13" s="14"/>
      <c r="H13" s="106"/>
      <c r="I13" s="39"/>
      <c r="J13" s="34"/>
      <c r="K13" s="166"/>
      <c r="L13" s="108"/>
      <c r="M13" s="14"/>
      <c r="N13" s="31"/>
      <c r="O13" s="39"/>
      <c r="P13" s="1"/>
      <c r="Q13" s="164"/>
      <c r="R13" s="32"/>
      <c r="S13" s="14"/>
      <c r="T13" s="31"/>
      <c r="U13" s="39"/>
      <c r="V13" s="1"/>
      <c r="W13" s="164"/>
      <c r="X13" s="32"/>
      <c r="Y13" s="14"/>
    </row>
    <row r="14" spans="1:25" x14ac:dyDescent="0.25">
      <c r="A14" s="14"/>
      <c r="B14" s="106" t="s">
        <v>50</v>
      </c>
      <c r="C14" s="39">
        <f>Overview!H38</f>
        <v>2.5</v>
      </c>
      <c r="D14" s="30">
        <f>SUMIFS(Content!P5:P551,Content!Z5:Z551,Schedule!B4,Content!Y5:Y551,Schedule!B14)</f>
        <v>2.3819444444444438</v>
      </c>
      <c r="E14" s="163">
        <f>SUMIFS(Content!X5:X551,Content!Z5:Z551,Schedule!B4,Content!Y5:Y551,Schedule!B14)</f>
        <v>2.7755575615628914E-17</v>
      </c>
      <c r="F14" s="33">
        <f t="shared" ref="F14:F22" si="6">SUM(C14-D14)</f>
        <v>0.11805555555555625</v>
      </c>
      <c r="G14" s="14"/>
      <c r="H14" s="106"/>
      <c r="I14" s="1"/>
      <c r="J14" s="1"/>
      <c r="K14" s="164"/>
      <c r="L14" s="109"/>
      <c r="M14" s="14"/>
      <c r="N14" s="31"/>
      <c r="O14" s="1"/>
      <c r="P14" s="1"/>
      <c r="Q14" s="164"/>
      <c r="R14" s="32"/>
      <c r="S14" s="14"/>
      <c r="T14" s="31"/>
      <c r="U14" s="1"/>
      <c r="V14" s="1"/>
      <c r="W14" s="164"/>
      <c r="X14" s="32"/>
      <c r="Y14" s="14"/>
    </row>
    <row r="15" spans="1:25" x14ac:dyDescent="0.25">
      <c r="A15" s="14"/>
      <c r="B15" s="106" t="s">
        <v>51</v>
      </c>
      <c r="C15" s="39">
        <v>2.0833333333333335</v>
      </c>
      <c r="D15" s="30">
        <f>SUMIFS(Content!P5:P551,Content!Z5:Z551,Schedule!B4,Content!Y5:Y551,Schedule!B15)</f>
        <v>1.9166666666666667</v>
      </c>
      <c r="E15" s="163">
        <f>SUMIFS(Content!X5:X551,Content!Z5:Z551,Schedule!B4,Content!Y5:Y551,Schedule!B15)</f>
        <v>-3.4694469519536142E-18</v>
      </c>
      <c r="F15" s="33">
        <f t="shared" si="6"/>
        <v>0.16666666666666674</v>
      </c>
      <c r="G15" s="14"/>
      <c r="H15" s="106"/>
      <c r="I15" s="1"/>
      <c r="J15" s="1"/>
      <c r="K15" s="164"/>
      <c r="L15" s="109"/>
      <c r="M15" s="14"/>
      <c r="N15" s="31"/>
      <c r="O15" s="1"/>
      <c r="P15" s="1"/>
      <c r="Q15" s="164"/>
      <c r="R15" s="32"/>
      <c r="S15" s="14"/>
      <c r="T15" s="31"/>
      <c r="U15" s="1"/>
      <c r="V15" s="1"/>
      <c r="W15" s="164"/>
      <c r="X15" s="32"/>
      <c r="Y15" s="14"/>
    </row>
    <row r="16" spans="1:25" x14ac:dyDescent="0.25">
      <c r="A16" s="14"/>
      <c r="B16" s="106" t="s">
        <v>52</v>
      </c>
      <c r="C16" s="39">
        <v>2.0833333333333335</v>
      </c>
      <c r="D16" s="30">
        <f>SUMIFS(Content!P5:P551,Content!Z5:Z551,Schedule!B4,Content!Y5:Y551,Schedule!B16)</f>
        <v>1.9930555555555556</v>
      </c>
      <c r="E16" s="163">
        <f>SUMIFS(Content!X5:X551,Content!Z5:Z551,Schedule!B4,Content!Y5:Y551,Schedule!B16)</f>
        <v>-6.9388939039072284E-18</v>
      </c>
      <c r="F16" s="33">
        <f t="shared" si="6"/>
        <v>9.0277777777777901E-2</v>
      </c>
      <c r="G16" s="14"/>
      <c r="H16" s="110"/>
      <c r="I16" s="1"/>
      <c r="J16" s="1"/>
      <c r="K16" s="164"/>
      <c r="L16" s="109"/>
      <c r="M16" s="14"/>
      <c r="N16" s="31"/>
      <c r="O16" s="1"/>
      <c r="P16" s="1"/>
      <c r="Q16" s="164"/>
      <c r="R16" s="32"/>
      <c r="S16" s="14"/>
      <c r="T16" s="31"/>
      <c r="U16" s="1"/>
      <c r="V16" s="1"/>
      <c r="W16" s="164"/>
      <c r="X16" s="32"/>
      <c r="Y16" s="14"/>
    </row>
    <row r="17" spans="1:25" x14ac:dyDescent="0.25">
      <c r="A17" s="14"/>
      <c r="B17" s="106" t="s">
        <v>53</v>
      </c>
      <c r="C17" s="30">
        <v>2.0833333333333335</v>
      </c>
      <c r="D17" s="30">
        <f>SUMIFS(Content!P5:P551,Content!Z5:Z551,Schedule!B4,Content!Y5:Y551,Schedule!B17)</f>
        <v>1.4340277777777775</v>
      </c>
      <c r="E17" s="163">
        <f>SUMIFS(Content!X5:X551,Content!Z5:Z551,Schedule!B4,Content!Y5:Y551,Schedule!B17)</f>
        <v>-9.0205620750793969E-17</v>
      </c>
      <c r="F17" s="33">
        <f t="shared" si="6"/>
        <v>0.64930555555555602</v>
      </c>
      <c r="G17" s="14"/>
      <c r="H17" s="110"/>
      <c r="I17" s="1"/>
      <c r="J17" s="1"/>
      <c r="K17" s="164"/>
      <c r="L17" s="109"/>
      <c r="M17" s="14"/>
      <c r="N17" s="31"/>
      <c r="O17" s="1"/>
      <c r="P17" s="1"/>
      <c r="Q17" s="164"/>
      <c r="R17" s="32"/>
      <c r="S17" s="14"/>
      <c r="T17" s="31"/>
      <c r="U17" s="1"/>
      <c r="V17" s="1"/>
      <c r="W17" s="164"/>
      <c r="X17" s="32"/>
      <c r="Y17" s="14"/>
    </row>
    <row r="18" spans="1:25" x14ac:dyDescent="0.25">
      <c r="A18" s="14"/>
      <c r="B18" s="106" t="s">
        <v>54</v>
      </c>
      <c r="C18" s="30">
        <v>2.0833333333333335</v>
      </c>
      <c r="D18" s="30">
        <f>SUMIFS(Content!P5:P551,Content!Z5:Z551,Schedule!B4,Content!Y5:Y551,Schedule!B18)</f>
        <v>2.4583333333333335</v>
      </c>
      <c r="E18" s="163">
        <f>SUMIFS(Content!X5:X551,Content!Z5:Z551,Schedule!B4,Content!Y5:Y551,Schedule!B18)</f>
        <v>4.4408920985006262E-16</v>
      </c>
      <c r="F18" s="33">
        <f t="shared" si="6"/>
        <v>-0.375</v>
      </c>
      <c r="G18" s="14"/>
      <c r="H18" s="110"/>
      <c r="I18" s="1"/>
      <c r="J18" s="1"/>
      <c r="K18" s="164"/>
      <c r="L18" s="109"/>
      <c r="M18" s="14"/>
      <c r="N18" s="31"/>
      <c r="O18" s="1"/>
      <c r="P18" s="1"/>
      <c r="Q18" s="164"/>
      <c r="R18" s="32"/>
      <c r="S18" s="14"/>
      <c r="T18" s="31"/>
      <c r="U18" s="1"/>
      <c r="V18" s="1"/>
      <c r="W18" s="164"/>
      <c r="X18" s="32"/>
      <c r="Y18" s="14"/>
    </row>
    <row r="19" spans="1:25" x14ac:dyDescent="0.25">
      <c r="A19" s="14"/>
      <c r="B19" s="106" t="s">
        <v>55</v>
      </c>
      <c r="C19" s="30">
        <v>2.0833333333333335</v>
      </c>
      <c r="D19" s="30">
        <f>SUMIFS(Content!P5:P551,Content!Z5:Z551,Schedule!B4,Content!Y5:Y551,Schedule!B19)</f>
        <v>2.0833333333333335</v>
      </c>
      <c r="E19" s="163">
        <f>SUMIFS(Content!X5:X551,Content!Z5:Z551,Schedule!B4,Content!Y5:Y551,Schedule!B19)</f>
        <v>5.5511151231257827E-17</v>
      </c>
      <c r="F19" s="33">
        <f t="shared" si="6"/>
        <v>0</v>
      </c>
      <c r="G19" s="14"/>
      <c r="H19" s="110"/>
      <c r="I19" s="1"/>
      <c r="J19" s="1"/>
      <c r="K19" s="164"/>
      <c r="L19" s="109"/>
      <c r="M19" s="14"/>
      <c r="N19" s="31"/>
      <c r="O19" s="1"/>
      <c r="P19" s="1"/>
      <c r="Q19" s="164"/>
      <c r="R19" s="32"/>
      <c r="S19" s="14"/>
      <c r="T19" s="31"/>
      <c r="U19" s="1"/>
      <c r="V19" s="1"/>
      <c r="W19" s="164"/>
      <c r="X19" s="32"/>
      <c r="Y19" s="14"/>
    </row>
    <row r="20" spans="1:25" x14ac:dyDescent="0.25">
      <c r="A20" s="14"/>
      <c r="B20" s="106" t="s">
        <v>56</v>
      </c>
      <c r="C20" s="30">
        <v>2.0833333333333335</v>
      </c>
      <c r="D20" s="30">
        <f>SUMIFS(Content!P5:P551,Content!Z5:Z551,Schedule!B4,Content!Y5:Y551,Schedule!B20)</f>
        <v>2</v>
      </c>
      <c r="E20" s="163">
        <f>SUMIFS(Content!X5:X551,Content!Z5:Z551,Schedule!B4,Content!Y5:Y551,Schedule!B20)</f>
        <v>0.33333333333333337</v>
      </c>
      <c r="F20" s="33">
        <f t="shared" si="6"/>
        <v>8.3333333333333481E-2</v>
      </c>
      <c r="G20" s="14"/>
      <c r="H20" s="110"/>
      <c r="I20" s="1"/>
      <c r="J20" s="1"/>
      <c r="K20" s="164"/>
      <c r="L20" s="109"/>
      <c r="M20" s="14"/>
      <c r="N20" s="31"/>
      <c r="O20" s="1"/>
      <c r="P20" s="1"/>
      <c r="Q20" s="164"/>
      <c r="R20" s="32"/>
      <c r="S20" s="14"/>
      <c r="T20" s="31"/>
      <c r="U20" s="1"/>
      <c r="V20" s="1"/>
      <c r="W20" s="164"/>
      <c r="X20" s="32"/>
      <c r="Y20" s="14"/>
    </row>
    <row r="21" spans="1:25" x14ac:dyDescent="0.25">
      <c r="A21" s="14"/>
      <c r="B21" s="106" t="s">
        <v>57</v>
      </c>
      <c r="C21" s="30">
        <v>2.0833333333333335</v>
      </c>
      <c r="D21" s="30">
        <f>SUMIFS(Content!P5:P551,Content!Z5:Z551,Schedule!B4,Content!Y5:Y551,Schedule!B21)</f>
        <v>2.0833333333333335</v>
      </c>
      <c r="E21" s="163">
        <f>SUMIFS(Content!X5:X551,Content!Z5:Z551,Schedule!B4,Content!Y5:Y551,Schedule!B21)</f>
        <v>0</v>
      </c>
      <c r="F21" s="33">
        <f t="shared" si="6"/>
        <v>0</v>
      </c>
      <c r="G21" s="14"/>
      <c r="H21" s="110"/>
      <c r="I21" s="1"/>
      <c r="J21" s="1"/>
      <c r="K21" s="164"/>
      <c r="L21" s="109"/>
      <c r="M21" s="14"/>
      <c r="N21" s="31"/>
      <c r="O21" s="1"/>
      <c r="P21" s="1"/>
      <c r="Q21" s="164"/>
      <c r="R21" s="32"/>
      <c r="S21" s="14"/>
      <c r="T21" s="31"/>
      <c r="U21" s="1"/>
      <c r="V21" s="1"/>
      <c r="W21" s="164"/>
      <c r="X21" s="32"/>
      <c r="Y21" s="14"/>
    </row>
    <row r="22" spans="1:25" x14ac:dyDescent="0.25">
      <c r="A22" s="14"/>
      <c r="B22" s="106" t="s">
        <v>58</v>
      </c>
      <c r="C22" s="30">
        <v>2.0833333333333335</v>
      </c>
      <c r="D22" s="30">
        <f>SUMIFS(Content!P5:P551,Content!Z5:Z551,Schedule!B4,Content!Y5:Y551,Schedule!B22)</f>
        <v>2.0833333333333335</v>
      </c>
      <c r="E22" s="163">
        <f>SUMIFS(Content!X5:X551,Content!Z5:Z551,Schedule!B4,Content!Y5:Y551,Schedule!B22)</f>
        <v>0</v>
      </c>
      <c r="F22" s="33">
        <f t="shared" si="6"/>
        <v>0</v>
      </c>
      <c r="G22" s="14"/>
      <c r="H22" s="110"/>
      <c r="I22" s="1"/>
      <c r="J22" s="1"/>
      <c r="K22" s="164"/>
      <c r="L22" s="109"/>
      <c r="M22" s="14"/>
      <c r="N22" s="31"/>
      <c r="O22" s="1"/>
      <c r="P22" s="1"/>
      <c r="Q22" s="164"/>
      <c r="R22" s="32"/>
      <c r="S22" s="14"/>
      <c r="T22" s="31"/>
      <c r="U22" s="1"/>
      <c r="V22" s="1"/>
      <c r="W22" s="164"/>
      <c r="X22" s="32"/>
      <c r="Y22" s="14"/>
    </row>
    <row r="23" spans="1:25" x14ac:dyDescent="0.25">
      <c r="A23" s="14"/>
      <c r="B23" s="106" t="s">
        <v>59</v>
      </c>
      <c r="C23" s="30">
        <v>2.0833333333333335</v>
      </c>
      <c r="D23" s="30">
        <f>SUMIFS(Content!P5:P551,Content!Z5:Z551,Schedule!B4,Content!Y5:Y551,Schedule!B23)</f>
        <v>2.0833333333333335</v>
      </c>
      <c r="E23" s="163">
        <f>SUMIFS(Content!X5:X551,Content!Z5:Z551,Schedule!B4,Content!Y5:Y551,Schedule!B23)</f>
        <v>0</v>
      </c>
      <c r="F23" s="33">
        <f t="shared" ref="F23:F25" si="7">SUM(C23-D23)</f>
        <v>0</v>
      </c>
      <c r="G23" s="14"/>
      <c r="H23" s="110"/>
      <c r="I23" s="1"/>
      <c r="J23" s="1"/>
      <c r="K23" s="164"/>
      <c r="L23" s="109"/>
      <c r="M23" s="14"/>
      <c r="N23" s="31"/>
      <c r="O23" s="1"/>
      <c r="P23" s="1"/>
      <c r="Q23" s="164"/>
      <c r="R23" s="32"/>
      <c r="S23" s="14"/>
      <c r="T23" s="31"/>
      <c r="U23" s="1"/>
      <c r="V23" s="1"/>
      <c r="W23" s="164"/>
      <c r="X23" s="32"/>
      <c r="Y23" s="14"/>
    </row>
    <row r="24" spans="1:25" x14ac:dyDescent="0.25">
      <c r="A24" s="14"/>
      <c r="B24" s="106" t="s">
        <v>60</v>
      </c>
      <c r="C24" s="30">
        <v>2.0833333333333335</v>
      </c>
      <c r="D24" s="30">
        <f>SUMIFS(Content!P5:P551,Content!Z5:Z551,Schedule!B4,Content!Y5:Y551,Schedule!B24)</f>
        <v>2.0833333333333335</v>
      </c>
      <c r="E24" s="163">
        <f>SUMIFS(Content!X5:X551,Content!Z5:Z551,Schedule!B4,Content!Y5:Y551,Schedule!B24)</f>
        <v>0</v>
      </c>
      <c r="F24" s="33">
        <f t="shared" si="7"/>
        <v>0</v>
      </c>
      <c r="G24" s="14"/>
      <c r="H24" s="110"/>
      <c r="I24" s="1"/>
      <c r="J24" s="1"/>
      <c r="K24" s="164"/>
      <c r="L24" s="109"/>
      <c r="M24" s="14"/>
      <c r="N24" s="31"/>
      <c r="O24" s="1"/>
      <c r="P24" s="1"/>
      <c r="Q24" s="164"/>
      <c r="R24" s="32"/>
      <c r="S24" s="14"/>
      <c r="T24" s="31"/>
      <c r="U24" s="1"/>
      <c r="V24" s="1"/>
      <c r="W24" s="164"/>
      <c r="X24" s="32"/>
      <c r="Y24" s="14"/>
    </row>
    <row r="25" spans="1:25" x14ac:dyDescent="0.25">
      <c r="A25" s="14"/>
      <c r="B25" s="106" t="s">
        <v>61</v>
      </c>
      <c r="C25" s="30">
        <v>1.6666666666666667</v>
      </c>
      <c r="D25" s="30">
        <f>SUMIFS(Content!P5:P551,Content!Z5:Z551,Schedule!B4,Content!Y5:Y551,Schedule!B25)</f>
        <v>1.6666666666666667</v>
      </c>
      <c r="E25" s="163">
        <f>SUMIFS(Content!X5:X551,Content!Z5:Z551,Schedule!B4,Content!Y5:Y551,Schedule!B25)</f>
        <v>5.5511151231257827E-17</v>
      </c>
      <c r="F25" s="33">
        <f t="shared" si="7"/>
        <v>0</v>
      </c>
      <c r="G25" s="14"/>
      <c r="H25" s="110"/>
      <c r="I25" s="1"/>
      <c r="J25" s="1"/>
      <c r="K25" s="164"/>
      <c r="L25" s="109"/>
      <c r="M25" s="14"/>
      <c r="N25" s="31"/>
      <c r="O25" s="1"/>
      <c r="P25" s="1"/>
      <c r="Q25" s="164"/>
      <c r="R25" s="32"/>
      <c r="S25" s="14"/>
      <c r="T25" s="31"/>
      <c r="U25" s="1"/>
      <c r="V25" s="1"/>
      <c r="W25" s="164"/>
      <c r="X25" s="32"/>
      <c r="Y25" s="14"/>
    </row>
    <row r="26" spans="1:25" x14ac:dyDescent="0.25">
      <c r="A26" s="14"/>
      <c r="B26" s="31"/>
      <c r="C26" s="1"/>
      <c r="D26" s="1"/>
      <c r="E26" s="164"/>
      <c r="F26" s="32"/>
      <c r="G26" s="14"/>
      <c r="H26" s="110"/>
      <c r="I26" s="1"/>
      <c r="J26" s="1"/>
      <c r="K26" s="164"/>
      <c r="L26" s="109"/>
      <c r="M26" s="14"/>
      <c r="N26" s="31"/>
      <c r="O26" s="1"/>
      <c r="P26" s="1"/>
      <c r="Q26" s="164"/>
      <c r="R26" s="32"/>
      <c r="S26" s="14"/>
      <c r="T26" s="31"/>
      <c r="U26" s="1"/>
      <c r="V26" s="1"/>
      <c r="W26" s="164"/>
      <c r="X26" s="32"/>
      <c r="Y26" s="14"/>
    </row>
    <row r="27" spans="1:25" x14ac:dyDescent="0.25">
      <c r="A27" s="14"/>
      <c r="B27" s="31"/>
      <c r="C27" s="1"/>
      <c r="D27" s="1"/>
      <c r="E27" s="164"/>
      <c r="F27" s="32"/>
      <c r="G27" s="14"/>
      <c r="H27" s="110"/>
      <c r="I27" s="1"/>
      <c r="J27" s="1"/>
      <c r="K27" s="164"/>
      <c r="L27" s="109"/>
      <c r="M27" s="14"/>
      <c r="N27" s="31"/>
      <c r="O27" s="1"/>
      <c r="P27" s="1"/>
      <c r="Q27" s="164"/>
      <c r="R27" s="32"/>
      <c r="S27" s="14"/>
      <c r="T27" s="31"/>
      <c r="U27" s="1"/>
      <c r="V27" s="1"/>
      <c r="W27" s="164"/>
      <c r="X27" s="32"/>
      <c r="Y27" s="14"/>
    </row>
    <row r="28" spans="1:25" x14ac:dyDescent="0.25">
      <c r="A28" s="14"/>
      <c r="B28" s="31"/>
      <c r="C28" s="1"/>
      <c r="D28" s="1"/>
      <c r="E28" s="164"/>
      <c r="F28" s="32"/>
      <c r="G28" s="14"/>
      <c r="H28" s="110"/>
      <c r="I28" s="1"/>
      <c r="J28" s="1"/>
      <c r="K28" s="164"/>
      <c r="L28" s="109"/>
      <c r="M28" s="14"/>
      <c r="N28" s="31"/>
      <c r="O28" s="1"/>
      <c r="P28" s="1"/>
      <c r="Q28" s="164"/>
      <c r="R28" s="32"/>
      <c r="S28" s="14"/>
      <c r="T28" s="31"/>
      <c r="U28" s="1"/>
      <c r="V28" s="1"/>
      <c r="W28" s="164"/>
      <c r="X28" s="32"/>
      <c r="Y28" s="14"/>
    </row>
    <row r="29" spans="1:25" x14ac:dyDescent="0.25">
      <c r="A29" s="14"/>
      <c r="B29" s="31"/>
      <c r="C29" s="1"/>
      <c r="D29" s="1"/>
      <c r="E29" s="164"/>
      <c r="F29" s="32"/>
      <c r="G29" s="14"/>
      <c r="H29" s="110"/>
      <c r="I29" s="1"/>
      <c r="J29" s="1"/>
      <c r="K29" s="164"/>
      <c r="L29" s="109"/>
      <c r="M29" s="14"/>
      <c r="N29" s="31"/>
      <c r="O29" s="1"/>
      <c r="P29" s="1"/>
      <c r="Q29" s="164"/>
      <c r="R29" s="32"/>
      <c r="S29" s="14"/>
      <c r="T29" s="31"/>
      <c r="U29" s="1"/>
      <c r="V29" s="1"/>
      <c r="W29" s="164"/>
      <c r="X29" s="32"/>
      <c r="Y29" s="14"/>
    </row>
    <row r="30" spans="1:25" x14ac:dyDescent="0.25">
      <c r="A30" s="14"/>
      <c r="B30" s="31"/>
      <c r="C30" s="1"/>
      <c r="D30" s="1"/>
      <c r="E30" s="164"/>
      <c r="F30" s="32"/>
      <c r="G30" s="14"/>
      <c r="H30" s="110"/>
      <c r="I30" s="1"/>
      <c r="J30" s="1"/>
      <c r="K30" s="164"/>
      <c r="L30" s="109"/>
      <c r="M30" s="14"/>
      <c r="N30" s="31"/>
      <c r="O30" s="1"/>
      <c r="P30" s="1"/>
      <c r="Q30" s="164"/>
      <c r="R30" s="32"/>
      <c r="S30" s="14"/>
      <c r="T30" s="31"/>
      <c r="U30" s="1"/>
      <c r="V30" s="1"/>
      <c r="W30" s="164"/>
      <c r="X30" s="32"/>
      <c r="Y30" s="14"/>
    </row>
    <row r="31" spans="1:25" x14ac:dyDescent="0.25">
      <c r="A31" s="14"/>
      <c r="B31" s="31"/>
      <c r="C31" s="1"/>
      <c r="D31" s="1"/>
      <c r="E31" s="164"/>
      <c r="F31" s="32"/>
      <c r="G31" s="14"/>
      <c r="H31" s="110"/>
      <c r="I31" s="1"/>
      <c r="J31" s="1"/>
      <c r="K31" s="164"/>
      <c r="L31" s="109"/>
      <c r="M31" s="14"/>
      <c r="N31" s="31"/>
      <c r="O31" s="1"/>
      <c r="P31" s="1"/>
      <c r="Q31" s="164"/>
      <c r="R31" s="32"/>
      <c r="S31" s="14"/>
      <c r="T31" s="31"/>
      <c r="U31" s="1"/>
      <c r="V31" s="1"/>
      <c r="W31" s="164"/>
      <c r="X31" s="32"/>
      <c r="Y31" s="14"/>
    </row>
    <row r="32" spans="1:25" x14ac:dyDescent="0.25">
      <c r="A32" s="14"/>
      <c r="B32" s="31"/>
      <c r="C32" s="1"/>
      <c r="D32" s="1"/>
      <c r="E32" s="164"/>
      <c r="F32" s="32"/>
      <c r="G32" s="14"/>
      <c r="H32" s="110"/>
      <c r="I32" s="1"/>
      <c r="J32" s="1"/>
      <c r="K32" s="164"/>
      <c r="L32" s="109"/>
      <c r="M32" s="14"/>
      <c r="N32" s="31"/>
      <c r="O32" s="1"/>
      <c r="P32" s="1"/>
      <c r="Q32" s="164"/>
      <c r="R32" s="32"/>
      <c r="S32" s="14"/>
      <c r="T32" s="31"/>
      <c r="U32" s="1"/>
      <c r="V32" s="1"/>
      <c r="W32" s="164"/>
      <c r="X32" s="32"/>
      <c r="Y32" s="14"/>
    </row>
    <row r="33" spans="1:25" x14ac:dyDescent="0.25">
      <c r="A33" s="14"/>
      <c r="B33" s="31"/>
      <c r="C33" s="1"/>
      <c r="D33" s="1"/>
      <c r="E33" s="164"/>
      <c r="F33" s="32"/>
      <c r="G33" s="14"/>
      <c r="H33" s="110"/>
      <c r="I33" s="1"/>
      <c r="J33" s="1"/>
      <c r="K33" s="164"/>
      <c r="L33" s="109"/>
      <c r="M33" s="14"/>
      <c r="N33" s="31"/>
      <c r="O33" s="1"/>
      <c r="P33" s="1"/>
      <c r="Q33" s="164"/>
      <c r="R33" s="32"/>
      <c r="S33" s="14"/>
      <c r="T33" s="31"/>
      <c r="U33" s="1"/>
      <c r="V33" s="1"/>
      <c r="W33" s="164"/>
      <c r="X33" s="32"/>
      <c r="Y33" s="14"/>
    </row>
    <row r="34" spans="1:25" x14ac:dyDescent="0.25">
      <c r="A34" s="14"/>
      <c r="B34" s="31"/>
      <c r="C34" s="1"/>
      <c r="D34" s="1"/>
      <c r="E34" s="164"/>
      <c r="F34" s="32"/>
      <c r="G34" s="14"/>
      <c r="H34" s="110"/>
      <c r="I34" s="1"/>
      <c r="J34" s="1"/>
      <c r="K34" s="164"/>
      <c r="L34" s="109"/>
      <c r="M34" s="14"/>
      <c r="N34" s="31"/>
      <c r="O34" s="1"/>
      <c r="P34" s="1"/>
      <c r="Q34" s="164"/>
      <c r="R34" s="32"/>
      <c r="S34" s="14"/>
      <c r="T34" s="31"/>
      <c r="U34" s="1"/>
      <c r="V34" s="1"/>
      <c r="W34" s="164"/>
      <c r="X34" s="32"/>
      <c r="Y34" s="14"/>
    </row>
    <row r="35" spans="1:25" x14ac:dyDescent="0.25">
      <c r="A35" s="14"/>
      <c r="B35" s="31"/>
      <c r="C35" s="1"/>
      <c r="D35" s="1"/>
      <c r="E35" s="164"/>
      <c r="F35" s="32"/>
      <c r="G35" s="14"/>
      <c r="H35" s="110"/>
      <c r="I35" s="1"/>
      <c r="J35" s="1"/>
      <c r="K35" s="164"/>
      <c r="L35" s="109"/>
      <c r="M35" s="14"/>
      <c r="N35" s="31"/>
      <c r="O35" s="1"/>
      <c r="P35" s="1"/>
      <c r="Q35" s="164"/>
      <c r="R35" s="32"/>
      <c r="S35" s="14"/>
      <c r="T35" s="31"/>
      <c r="U35" s="1"/>
      <c r="V35" s="1"/>
      <c r="W35" s="164"/>
      <c r="X35" s="32"/>
      <c r="Y35" s="14"/>
    </row>
    <row r="36" spans="1:25" x14ac:dyDescent="0.25">
      <c r="A36" s="14"/>
      <c r="B36" s="31"/>
      <c r="C36" s="1"/>
      <c r="D36" s="1"/>
      <c r="E36" s="164"/>
      <c r="F36" s="32"/>
      <c r="G36" s="14"/>
      <c r="H36" s="111"/>
      <c r="I36" s="112"/>
      <c r="J36" s="112"/>
      <c r="K36" s="167"/>
      <c r="L36" s="113"/>
      <c r="M36" s="14"/>
      <c r="N36" s="31"/>
      <c r="O36" s="1"/>
      <c r="P36" s="1"/>
      <c r="Q36" s="164"/>
      <c r="R36" s="32"/>
      <c r="S36" s="14"/>
      <c r="T36" s="31"/>
      <c r="U36" s="1"/>
      <c r="V36" s="1"/>
      <c r="W36" s="164"/>
      <c r="X36" s="32"/>
      <c r="Y36" s="14"/>
    </row>
    <row r="37" spans="1:25" x14ac:dyDescent="0.25">
      <c r="A37" s="14"/>
      <c r="B37" s="14"/>
      <c r="C37" s="14"/>
      <c r="D37" s="14"/>
      <c r="E37" s="14"/>
      <c r="F37" s="14"/>
      <c r="G37" s="14"/>
      <c r="H37" s="14"/>
      <c r="I37" s="14"/>
      <c r="J37" s="14"/>
      <c r="K37" s="14"/>
      <c r="L37" s="14"/>
      <c r="M37" s="14"/>
      <c r="N37" s="14"/>
      <c r="O37" s="14"/>
      <c r="P37" s="14"/>
      <c r="Q37" s="14"/>
      <c r="R37" s="14"/>
      <c r="S37" s="14"/>
      <c r="T37" s="14"/>
      <c r="U37" s="14"/>
      <c r="V37" s="14"/>
      <c r="W37" s="14"/>
      <c r="X37" s="14"/>
      <c r="Y37" s="14"/>
    </row>
    <row r="38" spans="1:25" x14ac:dyDescent="0.25">
      <c r="A38" s="14"/>
      <c r="B38" s="14"/>
      <c r="C38" s="14"/>
      <c r="D38" s="14"/>
      <c r="E38" s="14"/>
      <c r="F38" s="14"/>
      <c r="G38" s="14"/>
      <c r="H38" s="14"/>
      <c r="I38" s="14"/>
      <c r="J38" s="14"/>
      <c r="K38" s="14"/>
      <c r="L38" s="14"/>
      <c r="M38" s="14"/>
      <c r="N38" s="14"/>
      <c r="O38" s="14"/>
      <c r="P38" s="14"/>
      <c r="Q38" s="14"/>
      <c r="R38" s="14"/>
      <c r="S38" s="14"/>
      <c r="T38" s="14"/>
      <c r="U38" s="14"/>
      <c r="V38" s="14"/>
      <c r="W38" s="14"/>
      <c r="X38" s="14"/>
      <c r="Y38" s="14"/>
    </row>
    <row r="39" spans="1:25" x14ac:dyDescent="0.25">
      <c r="A39" s="14"/>
      <c r="B39" s="14"/>
      <c r="C39" s="14"/>
      <c r="D39" s="14"/>
      <c r="E39" s="14"/>
      <c r="F39" s="14"/>
      <c r="G39" s="14"/>
      <c r="H39" s="14"/>
      <c r="I39" s="14"/>
      <c r="J39" s="14"/>
      <c r="K39" s="14"/>
      <c r="L39" s="14"/>
      <c r="M39" s="14"/>
      <c r="N39" s="14"/>
      <c r="O39" s="14"/>
      <c r="P39" s="14"/>
      <c r="Q39" s="14"/>
      <c r="R39" s="14"/>
      <c r="S39" s="14"/>
      <c r="T39" s="14"/>
      <c r="U39" s="14"/>
      <c r="V39" s="14"/>
      <c r="W39" s="14"/>
      <c r="X39" s="14"/>
      <c r="Y39" s="14"/>
    </row>
    <row r="40" spans="1:25" x14ac:dyDescent="0.25">
      <c r="A40" s="14"/>
      <c r="B40" s="14"/>
      <c r="C40" s="14"/>
      <c r="D40" s="14"/>
      <c r="E40" s="14"/>
      <c r="F40" s="14"/>
      <c r="G40" s="14"/>
      <c r="H40" s="14"/>
      <c r="I40" s="14"/>
      <c r="J40" s="14"/>
      <c r="K40" s="14"/>
      <c r="L40" s="14"/>
      <c r="M40" s="14"/>
      <c r="N40" s="14"/>
      <c r="O40" s="14"/>
      <c r="P40" s="14"/>
      <c r="Q40" s="14"/>
      <c r="R40" s="14"/>
      <c r="S40" s="14"/>
      <c r="T40" s="14"/>
      <c r="U40" s="14"/>
      <c r="V40" s="14"/>
      <c r="W40" s="14"/>
      <c r="X40" s="14"/>
      <c r="Y40" s="14"/>
    </row>
    <row r="41" spans="1:25" x14ac:dyDescent="0.25">
      <c r="A41" s="14"/>
      <c r="B41" s="14"/>
      <c r="C41" s="14"/>
      <c r="D41" s="14"/>
      <c r="E41" s="14"/>
      <c r="F41" s="14"/>
      <c r="G41" s="14"/>
      <c r="H41" s="14"/>
      <c r="I41" s="14"/>
      <c r="J41" s="14"/>
      <c r="K41" s="14"/>
      <c r="L41" s="14"/>
      <c r="M41" s="14"/>
      <c r="N41" s="14"/>
      <c r="O41" s="14"/>
      <c r="P41" s="14"/>
      <c r="Q41" s="14"/>
      <c r="R41" s="14"/>
      <c r="S41" s="14"/>
      <c r="T41" s="14"/>
      <c r="U41" s="14"/>
      <c r="V41" s="14"/>
      <c r="W41" s="14"/>
      <c r="X41" s="14"/>
      <c r="Y41" s="14"/>
    </row>
    <row r="42" spans="1:25" ht="108" customHeight="1" x14ac:dyDescent="0.25">
      <c r="A42" s="14"/>
      <c r="B42" s="14"/>
      <c r="C42" s="14"/>
      <c r="D42" s="14"/>
      <c r="E42" s="14"/>
      <c r="F42" s="14"/>
      <c r="G42" s="14"/>
      <c r="H42" s="14"/>
      <c r="I42" s="14"/>
      <c r="J42" s="14"/>
      <c r="K42" s="14"/>
      <c r="L42" s="14"/>
      <c r="M42" s="14"/>
      <c r="N42" s="14"/>
      <c r="O42" s="14"/>
      <c r="P42" s="14"/>
      <c r="Q42" s="14"/>
      <c r="R42" s="14"/>
      <c r="S42" s="14"/>
      <c r="T42" s="14"/>
      <c r="U42" s="14"/>
      <c r="V42" s="14"/>
      <c r="W42" s="14"/>
      <c r="X42" s="14"/>
      <c r="Y42" s="14"/>
    </row>
  </sheetData>
  <mergeCells count="5">
    <mergeCell ref="B2:X2"/>
    <mergeCell ref="B4:F4"/>
    <mergeCell ref="H4:L4"/>
    <mergeCell ref="N4:R4"/>
    <mergeCell ref="T4:X4"/>
  </mergeCells>
  <dataValidations count="1">
    <dataValidation type="list" allowBlank="1" showInputMessage="1" showErrorMessage="1" sqref="N6:N36 T6:T36 B26:B36" xr:uid="{00000000-0002-0000-0000-000000000000}">
      <formula1>$J$4:$J$53</formula1>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1000000}">
          <x14:formula1>
            <xm:f>Variables!$F$4:$F$53</xm:f>
          </x14:formula1>
          <xm:sqref>H6:H36 B6:B25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249977111117893"/>
  </sheetPr>
  <dimension ref="A1:AE497"/>
  <sheetViews>
    <sheetView tabSelected="1" zoomScale="60" zoomScaleNormal="60" workbookViewId="0">
      <pane xSplit="4" ySplit="4" topLeftCell="E5" activePane="bottomRight" state="frozenSplit"/>
      <selection pane="topRight" activeCell="E1" sqref="E1"/>
      <selection pane="bottomLeft" activeCell="A5" sqref="A5"/>
      <selection pane="bottomRight" activeCell="E235" sqref="E235:I263"/>
    </sheetView>
  </sheetViews>
  <sheetFormatPr defaultRowHeight="15" x14ac:dyDescent="0.25"/>
  <cols>
    <col min="1" max="1" width="3.42578125" customWidth="1"/>
    <col min="2" max="2" width="15.85546875" customWidth="1"/>
    <col min="3" max="3" width="12" style="74" customWidth="1"/>
    <col min="4" max="4" width="58.42578125" bestFit="1" customWidth="1"/>
    <col min="5" max="5" width="75.5703125" bestFit="1" customWidth="1"/>
    <col min="6" max="6" width="32.85546875" bestFit="1" customWidth="1"/>
    <col min="7" max="7" width="32.85546875" customWidth="1"/>
    <col min="8" max="8" width="11.85546875" style="142" bestFit="1" customWidth="1"/>
    <col min="9" max="9" width="10.85546875" style="74" bestFit="1" customWidth="1"/>
    <col min="10" max="10" width="21.85546875" bestFit="1" customWidth="1"/>
    <col min="11" max="16" width="11.7109375" customWidth="1"/>
    <col min="17" max="27" width="12.7109375" customWidth="1"/>
    <col min="28" max="28" width="13.7109375" customWidth="1"/>
    <col min="29" max="29" width="45.140625" bestFit="1" customWidth="1"/>
    <col min="31" max="31" width="118.5703125" customWidth="1"/>
  </cols>
  <sheetData>
    <row r="1" spans="1:31" ht="15.75" thickBot="1" x14ac:dyDescent="0.3">
      <c r="A1" s="14"/>
      <c r="B1" s="14"/>
      <c r="C1" s="71"/>
      <c r="D1" s="14"/>
      <c r="E1" s="14"/>
      <c r="F1" s="14"/>
      <c r="G1" s="14"/>
      <c r="H1" s="140"/>
      <c r="I1" s="71"/>
      <c r="J1" s="14"/>
      <c r="K1" s="14"/>
      <c r="L1" s="14"/>
      <c r="M1" s="14"/>
      <c r="N1" s="14"/>
      <c r="O1" s="14"/>
      <c r="P1" s="14"/>
      <c r="Q1" s="14"/>
      <c r="R1" s="14"/>
      <c r="S1" s="14"/>
      <c r="T1" s="14"/>
      <c r="U1" s="14"/>
      <c r="V1" s="14"/>
      <c r="W1" s="14"/>
      <c r="X1" s="14"/>
      <c r="Y1" s="14"/>
      <c r="Z1" s="14"/>
      <c r="AA1" s="14"/>
      <c r="AB1" s="14"/>
      <c r="AC1" s="14"/>
      <c r="AD1" s="14"/>
      <c r="AE1" s="14"/>
    </row>
    <row r="2" spans="1:31" ht="27" thickBot="1" x14ac:dyDescent="0.3">
      <c r="A2" s="14"/>
      <c r="B2" s="243" t="s">
        <v>601</v>
      </c>
      <c r="C2" s="244"/>
      <c r="D2" s="244"/>
      <c r="E2" s="244"/>
      <c r="F2" s="244"/>
      <c r="G2" s="244"/>
      <c r="H2" s="244"/>
      <c r="I2" s="244"/>
      <c r="J2" s="244"/>
      <c r="K2" s="244"/>
      <c r="L2" s="244"/>
      <c r="M2" s="244"/>
      <c r="N2" s="244"/>
      <c r="O2" s="244"/>
      <c r="P2" s="244"/>
      <c r="Q2" s="244"/>
      <c r="R2" s="244"/>
      <c r="S2" s="244"/>
      <c r="T2" s="244"/>
      <c r="U2" s="244"/>
      <c r="V2" s="244"/>
      <c r="W2" s="244"/>
      <c r="X2" s="244"/>
      <c r="Y2" s="244"/>
      <c r="Z2" s="244"/>
      <c r="AA2" s="244"/>
      <c r="AB2" s="245"/>
      <c r="AC2" s="234"/>
      <c r="AD2" s="14"/>
      <c r="AE2" s="14"/>
    </row>
    <row r="3" spans="1:31" ht="15.75" thickBot="1" x14ac:dyDescent="0.3">
      <c r="A3" s="14"/>
      <c r="B3" s="239" t="s">
        <v>0</v>
      </c>
      <c r="C3" s="240"/>
      <c r="D3" s="241"/>
      <c r="E3" s="241"/>
      <c r="F3" s="242"/>
      <c r="G3" s="242"/>
      <c r="H3" s="242"/>
      <c r="I3" s="242"/>
      <c r="J3" s="242"/>
      <c r="K3" s="246" t="s">
        <v>19</v>
      </c>
      <c r="L3" s="247"/>
      <c r="M3" s="247"/>
      <c r="N3" s="247"/>
      <c r="O3" s="247"/>
      <c r="P3" s="248"/>
      <c r="Q3" s="236" t="s">
        <v>29</v>
      </c>
      <c r="R3" s="237"/>
      <c r="S3" s="237"/>
      <c r="T3" s="237"/>
      <c r="U3" s="237"/>
      <c r="V3" s="237"/>
      <c r="W3" s="237"/>
      <c r="X3" s="237"/>
      <c r="Y3" s="237"/>
      <c r="Z3" s="238"/>
      <c r="AA3" s="204" t="s">
        <v>575</v>
      </c>
      <c r="AB3" s="249" t="s">
        <v>22</v>
      </c>
      <c r="AC3" s="235"/>
      <c r="AD3" s="14"/>
      <c r="AE3" s="14"/>
    </row>
    <row r="4" spans="1:31" ht="48" thickBot="1" x14ac:dyDescent="0.3">
      <c r="A4" s="14"/>
      <c r="B4" s="67" t="s">
        <v>62</v>
      </c>
      <c r="C4" s="68" t="s">
        <v>103</v>
      </c>
      <c r="D4" s="69" t="s">
        <v>674</v>
      </c>
      <c r="E4" s="69" t="s">
        <v>39</v>
      </c>
      <c r="F4" s="69" t="s">
        <v>71</v>
      </c>
      <c r="G4" s="69" t="s">
        <v>69</v>
      </c>
      <c r="H4" s="69" t="s">
        <v>237</v>
      </c>
      <c r="I4" s="69" t="s">
        <v>65</v>
      </c>
      <c r="J4" s="70" t="s">
        <v>1</v>
      </c>
      <c r="K4" s="67" t="s">
        <v>16</v>
      </c>
      <c r="L4" s="68" t="s">
        <v>17</v>
      </c>
      <c r="M4" s="68" t="s">
        <v>18</v>
      </c>
      <c r="N4" s="68" t="s">
        <v>21</v>
      </c>
      <c r="O4" s="68" t="s">
        <v>20</v>
      </c>
      <c r="P4" s="77" t="s">
        <v>34</v>
      </c>
      <c r="Q4" s="78" t="s">
        <v>33</v>
      </c>
      <c r="R4" s="68" t="s">
        <v>336</v>
      </c>
      <c r="S4" s="68" t="s">
        <v>17</v>
      </c>
      <c r="T4" s="68" t="s">
        <v>18</v>
      </c>
      <c r="U4" s="68" t="s">
        <v>21</v>
      </c>
      <c r="V4" s="68" t="s">
        <v>459</v>
      </c>
      <c r="W4" s="68" t="s">
        <v>20</v>
      </c>
      <c r="X4" s="79" t="s">
        <v>32</v>
      </c>
      <c r="Y4" s="28" t="s">
        <v>66</v>
      </c>
      <c r="Z4" s="80" t="s">
        <v>67</v>
      </c>
      <c r="AA4" s="190" t="s">
        <v>575</v>
      </c>
      <c r="AB4" s="250"/>
      <c r="AC4" s="69" t="s">
        <v>30</v>
      </c>
      <c r="AD4" s="14"/>
      <c r="AE4" s="14"/>
    </row>
    <row r="5" spans="1:31" ht="30" x14ac:dyDescent="0.25">
      <c r="A5" s="14"/>
      <c r="B5" s="65" t="s">
        <v>2</v>
      </c>
      <c r="C5" s="81">
        <v>1</v>
      </c>
      <c r="D5" s="81" t="s">
        <v>110</v>
      </c>
      <c r="E5" s="186" t="s">
        <v>79</v>
      </c>
      <c r="F5" s="81" t="s">
        <v>77</v>
      </c>
      <c r="G5" s="81" t="s">
        <v>369</v>
      </c>
      <c r="H5" s="139" t="s">
        <v>299</v>
      </c>
      <c r="I5" s="81">
        <v>6</v>
      </c>
      <c r="J5" s="66" t="s">
        <v>14</v>
      </c>
      <c r="K5" s="61">
        <v>4.1666666666666664E-2</v>
      </c>
      <c r="L5" s="62">
        <v>4.1666666666666664E-2</v>
      </c>
      <c r="M5" s="62">
        <v>8.3333333333333329E-2</v>
      </c>
      <c r="N5" s="62">
        <v>4.1666666666666664E-2</v>
      </c>
      <c r="O5" s="62">
        <v>2.0833333333333332E-2</v>
      </c>
      <c r="P5" s="58">
        <f t="shared" ref="P5" si="0">SUM(K5:O5)</f>
        <v>0.22916666666666666</v>
      </c>
      <c r="Q5" s="63">
        <f>SUM(R5:W5)</f>
        <v>0.22916666666666669</v>
      </c>
      <c r="R5" s="63">
        <v>1.0416666666666666E-2</v>
      </c>
      <c r="S5" s="63">
        <v>8.3333333333333329E-2</v>
      </c>
      <c r="T5" s="63">
        <v>0.10416666666666667</v>
      </c>
      <c r="U5" s="63">
        <v>1.0416666666666666E-2</v>
      </c>
      <c r="V5" s="63"/>
      <c r="W5" s="57">
        <v>2.0833333333333332E-2</v>
      </c>
      <c r="X5" s="55">
        <f t="shared" ref="X5" si="1">SUM(P5-Q5)</f>
        <v>-2.7755575615628914E-17</v>
      </c>
      <c r="Y5" s="56" t="s">
        <v>46</v>
      </c>
      <c r="Z5" s="187" t="s">
        <v>669</v>
      </c>
      <c r="AA5" s="191" t="s">
        <v>563</v>
      </c>
      <c r="AB5" s="36" t="s">
        <v>25</v>
      </c>
      <c r="AC5" s="38"/>
      <c r="AD5" s="14"/>
      <c r="AE5" s="14"/>
    </row>
    <row r="6" spans="1:31" x14ac:dyDescent="0.25">
      <c r="A6" s="14"/>
      <c r="B6" s="65" t="s">
        <v>2</v>
      </c>
      <c r="C6" s="81">
        <v>3</v>
      </c>
      <c r="D6" s="101" t="s">
        <v>359</v>
      </c>
      <c r="E6" s="101" t="s">
        <v>70</v>
      </c>
      <c r="F6" s="101" t="s">
        <v>354</v>
      </c>
      <c r="G6" s="101" t="s">
        <v>75</v>
      </c>
      <c r="H6" s="139" t="s">
        <v>299</v>
      </c>
      <c r="I6" s="72">
        <v>10</v>
      </c>
      <c r="J6" s="66" t="s">
        <v>14</v>
      </c>
      <c r="K6" s="61">
        <v>1.0416666666666666E-2</v>
      </c>
      <c r="L6" s="62">
        <v>2.0833333333333332E-2</v>
      </c>
      <c r="M6" s="62">
        <v>8.3333333333333329E-2</v>
      </c>
      <c r="N6" s="62">
        <v>1.0416666666666666E-2</v>
      </c>
      <c r="O6" s="62">
        <v>1.0416666666666666E-2</v>
      </c>
      <c r="P6" s="58">
        <f t="shared" ref="P6:P11" si="2">SUM(K6:O6)</f>
        <v>0.13541666666666666</v>
      </c>
      <c r="Q6" s="63">
        <f>SUM(R6:W6)</f>
        <v>0.13541666666666666</v>
      </c>
      <c r="R6" s="63">
        <v>1.0416666666666666E-2</v>
      </c>
      <c r="S6" s="63">
        <v>2.0833333333333332E-2</v>
      </c>
      <c r="T6" s="63">
        <v>8.3333333333333329E-2</v>
      </c>
      <c r="U6" s="63">
        <v>1.0416666666666666E-2</v>
      </c>
      <c r="V6" s="63"/>
      <c r="W6" s="57">
        <v>1.0416666666666666E-2</v>
      </c>
      <c r="X6" s="55">
        <f t="shared" ref="X6" si="3">SUM(P6-Q6)</f>
        <v>0</v>
      </c>
      <c r="Y6" s="56" t="s">
        <v>46</v>
      </c>
      <c r="Z6" s="187" t="s">
        <v>669</v>
      </c>
      <c r="AA6" s="191" t="s">
        <v>563</v>
      </c>
      <c r="AB6" s="36" t="s">
        <v>25</v>
      </c>
      <c r="AC6" s="38"/>
      <c r="AD6" s="14"/>
      <c r="AE6" s="14"/>
    </row>
    <row r="7" spans="1:31" x14ac:dyDescent="0.25">
      <c r="A7" s="14"/>
      <c r="B7" s="65" t="s">
        <v>2</v>
      </c>
      <c r="C7" s="81">
        <v>2</v>
      </c>
      <c r="D7" s="101" t="s">
        <v>85</v>
      </c>
      <c r="E7" s="101" t="s">
        <v>72</v>
      </c>
      <c r="F7" s="101" t="s">
        <v>73</v>
      </c>
      <c r="G7" s="101" t="s">
        <v>75</v>
      </c>
      <c r="H7" s="139" t="s">
        <v>299</v>
      </c>
      <c r="I7" s="72">
        <v>5</v>
      </c>
      <c r="J7" s="66" t="s">
        <v>14</v>
      </c>
      <c r="K7" s="61">
        <v>1.0416666666666666E-2</v>
      </c>
      <c r="L7" s="62">
        <v>2.0833333333333332E-2</v>
      </c>
      <c r="M7" s="62">
        <v>8.3333333333333329E-2</v>
      </c>
      <c r="N7" s="62">
        <v>2.0833333333333332E-2</v>
      </c>
      <c r="O7" s="62">
        <v>1.0416666666666666E-2</v>
      </c>
      <c r="P7" s="58">
        <f t="shared" si="2"/>
        <v>0.14583333333333331</v>
      </c>
      <c r="Q7" s="63">
        <f>SUM(R7:W7)</f>
        <v>0.14583333333333331</v>
      </c>
      <c r="R7" s="63">
        <v>1.0416666666666666E-2</v>
      </c>
      <c r="S7" s="63">
        <v>3.4722222222222224E-2</v>
      </c>
      <c r="T7" s="63">
        <v>8.3333333333333329E-2</v>
      </c>
      <c r="U7" s="63">
        <v>1.0416666666666666E-2</v>
      </c>
      <c r="V7" s="63"/>
      <c r="W7" s="57">
        <v>6.9444444444444441E-3</v>
      </c>
      <c r="X7" s="55">
        <f>SUM(P7-Q7)</f>
        <v>0</v>
      </c>
      <c r="Y7" s="56" t="s">
        <v>46</v>
      </c>
      <c r="Z7" s="187" t="s">
        <v>669</v>
      </c>
      <c r="AA7" s="191" t="s">
        <v>563</v>
      </c>
      <c r="AB7" s="36" t="s">
        <v>25</v>
      </c>
      <c r="AC7" s="38"/>
      <c r="AD7" s="14"/>
      <c r="AE7" s="14"/>
    </row>
    <row r="8" spans="1:31" x14ac:dyDescent="0.25">
      <c r="A8" s="14"/>
      <c r="B8" s="65" t="s">
        <v>2</v>
      </c>
      <c r="C8" s="81">
        <v>2</v>
      </c>
      <c r="D8" s="101" t="s">
        <v>86</v>
      </c>
      <c r="E8" s="101" t="s">
        <v>72</v>
      </c>
      <c r="F8" s="101" t="s">
        <v>74</v>
      </c>
      <c r="G8" s="101" t="s">
        <v>75</v>
      </c>
      <c r="H8" s="139" t="s">
        <v>299</v>
      </c>
      <c r="I8" s="72">
        <v>5</v>
      </c>
      <c r="J8" s="66" t="s">
        <v>14</v>
      </c>
      <c r="K8" s="61">
        <v>1.0416666666666666E-2</v>
      </c>
      <c r="L8" s="62">
        <v>2.0833333333333332E-2</v>
      </c>
      <c r="M8" s="62">
        <v>8.3333333333333329E-2</v>
      </c>
      <c r="N8" s="62">
        <v>2.0833333333333332E-2</v>
      </c>
      <c r="O8" s="62">
        <v>1.0416666666666666E-2</v>
      </c>
      <c r="P8" s="58">
        <f t="shared" si="2"/>
        <v>0.14583333333333331</v>
      </c>
      <c r="Q8" s="63">
        <f>SUM(R8:W8)</f>
        <v>0.14583333333333331</v>
      </c>
      <c r="R8" s="63">
        <v>1.0416666666666666E-2</v>
      </c>
      <c r="S8" s="63">
        <v>3.4722222222222224E-2</v>
      </c>
      <c r="T8" s="63">
        <v>8.3333333333333329E-2</v>
      </c>
      <c r="U8" s="63">
        <v>1.0416666666666666E-2</v>
      </c>
      <c r="V8" s="63"/>
      <c r="W8" s="57">
        <v>6.9444444444444441E-3</v>
      </c>
      <c r="X8" s="55">
        <f>SUM(P8-Q8)</f>
        <v>0</v>
      </c>
      <c r="Y8" s="56" t="s">
        <v>46</v>
      </c>
      <c r="Z8" s="187" t="s">
        <v>669</v>
      </c>
      <c r="AA8" s="191" t="s">
        <v>563</v>
      </c>
      <c r="AB8" s="36" t="s">
        <v>25</v>
      </c>
      <c r="AC8" s="38"/>
      <c r="AD8" s="14"/>
      <c r="AE8" s="14"/>
    </row>
    <row r="9" spans="1:31" x14ac:dyDescent="0.25">
      <c r="A9" s="14"/>
      <c r="B9" s="65" t="s">
        <v>2</v>
      </c>
      <c r="C9" s="81">
        <v>4</v>
      </c>
      <c r="D9" s="127" t="s">
        <v>109</v>
      </c>
      <c r="E9" s="126" t="s">
        <v>114</v>
      </c>
      <c r="F9" s="127" t="s">
        <v>77</v>
      </c>
      <c r="G9" s="127" t="s">
        <v>75</v>
      </c>
      <c r="H9" s="114" t="s">
        <v>299</v>
      </c>
      <c r="I9" s="128">
        <v>3</v>
      </c>
      <c r="J9" s="129" t="s">
        <v>14</v>
      </c>
      <c r="K9" s="98"/>
      <c r="L9" s="99"/>
      <c r="M9" s="99"/>
      <c r="N9" s="100"/>
      <c r="O9" s="99"/>
      <c r="P9" s="251">
        <f t="shared" si="2"/>
        <v>0</v>
      </c>
      <c r="Q9" s="120">
        <f t="shared" ref="Q9:Q47" si="4">SUM(R9:W9)</f>
        <v>0</v>
      </c>
      <c r="R9" s="100"/>
      <c r="S9" s="100"/>
      <c r="T9" s="100"/>
      <c r="U9" s="100"/>
      <c r="V9" s="100"/>
      <c r="W9" s="100"/>
      <c r="X9" s="252">
        <f>SUM(P9-Q9)</f>
        <v>0</v>
      </c>
      <c r="Y9" s="99"/>
      <c r="Z9" s="194"/>
      <c r="AA9" s="200"/>
      <c r="AB9" s="76" t="s">
        <v>27</v>
      </c>
      <c r="AC9" s="37"/>
      <c r="AD9" s="14"/>
      <c r="AE9" s="14"/>
    </row>
    <row r="10" spans="1:31" x14ac:dyDescent="0.25">
      <c r="A10" s="14"/>
      <c r="B10" s="65" t="s">
        <v>2</v>
      </c>
      <c r="C10" s="81">
        <v>4</v>
      </c>
      <c r="D10" s="115" t="s">
        <v>83</v>
      </c>
      <c r="E10" s="115" t="s">
        <v>70</v>
      </c>
      <c r="F10" s="115" t="s">
        <v>354</v>
      </c>
      <c r="G10" s="115" t="s">
        <v>75</v>
      </c>
      <c r="H10" s="115" t="s">
        <v>299</v>
      </c>
      <c r="I10" s="116">
        <v>10</v>
      </c>
      <c r="J10" s="117" t="s">
        <v>14</v>
      </c>
      <c r="K10" s="118"/>
      <c r="L10" s="119"/>
      <c r="M10" s="119"/>
      <c r="N10" s="119"/>
      <c r="O10" s="119"/>
      <c r="P10" s="251">
        <f t="shared" si="2"/>
        <v>0</v>
      </c>
      <c r="Q10" s="120">
        <f t="shared" si="4"/>
        <v>0</v>
      </c>
      <c r="R10" s="120"/>
      <c r="S10" s="120"/>
      <c r="T10" s="120"/>
      <c r="U10" s="120"/>
      <c r="V10" s="120"/>
      <c r="W10" s="120"/>
      <c r="X10" s="252">
        <f>SUM(P10-Q10)</f>
        <v>0</v>
      </c>
      <c r="Y10" s="122"/>
      <c r="Z10" s="195"/>
      <c r="AA10" s="201"/>
      <c r="AB10" s="76" t="s">
        <v>27</v>
      </c>
      <c r="AC10" s="37"/>
      <c r="AD10" s="14"/>
      <c r="AE10" s="14"/>
    </row>
    <row r="11" spans="1:31" x14ac:dyDescent="0.25">
      <c r="A11" s="14"/>
      <c r="B11" s="65" t="s">
        <v>2</v>
      </c>
      <c r="C11" s="81">
        <v>4</v>
      </c>
      <c r="D11" s="115" t="s">
        <v>84</v>
      </c>
      <c r="E11" s="115" t="s">
        <v>70</v>
      </c>
      <c r="F11" s="115" t="s">
        <v>354</v>
      </c>
      <c r="G11" s="115" t="s">
        <v>75</v>
      </c>
      <c r="H11" s="115" t="s">
        <v>299</v>
      </c>
      <c r="I11" s="116">
        <v>10</v>
      </c>
      <c r="J11" s="117" t="s">
        <v>14</v>
      </c>
      <c r="K11" s="118"/>
      <c r="L11" s="119"/>
      <c r="M11" s="119"/>
      <c r="N11" s="119"/>
      <c r="O11" s="119"/>
      <c r="P11" s="135">
        <f t="shared" si="2"/>
        <v>0</v>
      </c>
      <c r="Q11" s="120">
        <f t="shared" si="4"/>
        <v>0</v>
      </c>
      <c r="R11" s="121"/>
      <c r="S11" s="121"/>
      <c r="T11" s="121"/>
      <c r="U11" s="121"/>
      <c r="V11" s="121"/>
      <c r="W11" s="121"/>
      <c r="X11" s="137">
        <f t="shared" ref="X11:X480" si="5">SUM(P11-Q11)</f>
        <v>0</v>
      </c>
      <c r="Y11" s="122"/>
      <c r="Z11" s="196"/>
      <c r="AA11" s="201"/>
      <c r="AB11" s="76" t="s">
        <v>27</v>
      </c>
      <c r="AC11" s="38"/>
      <c r="AD11" s="14"/>
      <c r="AE11" s="14"/>
    </row>
    <row r="12" spans="1:31" x14ac:dyDescent="0.25">
      <c r="A12" s="14"/>
      <c r="B12" s="65" t="s">
        <v>2</v>
      </c>
      <c r="C12" s="81">
        <v>1</v>
      </c>
      <c r="D12" s="101" t="s">
        <v>358</v>
      </c>
      <c r="E12" s="101" t="s">
        <v>78</v>
      </c>
      <c r="F12" s="101" t="s">
        <v>77</v>
      </c>
      <c r="G12" s="101" t="s">
        <v>356</v>
      </c>
      <c r="H12" s="139" t="s">
        <v>299</v>
      </c>
      <c r="I12" s="72">
        <v>6</v>
      </c>
      <c r="J12" s="66" t="s">
        <v>14</v>
      </c>
      <c r="K12" s="61">
        <v>1.0416666666666666E-2</v>
      </c>
      <c r="L12" s="62">
        <v>0</v>
      </c>
      <c r="M12" s="62">
        <v>0</v>
      </c>
      <c r="N12" s="62">
        <v>2.0833333333333332E-2</v>
      </c>
      <c r="O12" s="62">
        <v>2.0833333333333332E-2</v>
      </c>
      <c r="P12" s="58">
        <f t="shared" ref="P12" si="6">SUM(K12:O12)</f>
        <v>5.2083333333333329E-2</v>
      </c>
      <c r="Q12" s="63">
        <f t="shared" ref="Q12" si="7">SUM(R12:W12)</f>
        <v>5.2083333333333329E-2</v>
      </c>
      <c r="R12" s="57">
        <v>1.0416666666666666E-2</v>
      </c>
      <c r="S12" s="57">
        <v>0</v>
      </c>
      <c r="T12" s="57">
        <v>0</v>
      </c>
      <c r="U12" s="57">
        <v>2.0833333333333332E-2</v>
      </c>
      <c r="V12" s="57"/>
      <c r="W12" s="57">
        <v>2.0833333333333332E-2</v>
      </c>
      <c r="X12" s="55">
        <f t="shared" ref="X12" si="8">SUM(P12-Q12)</f>
        <v>0</v>
      </c>
      <c r="Y12" s="56" t="s">
        <v>46</v>
      </c>
      <c r="Z12" s="187" t="s">
        <v>669</v>
      </c>
      <c r="AA12" s="191" t="s">
        <v>563</v>
      </c>
      <c r="AB12" s="36" t="s">
        <v>25</v>
      </c>
      <c r="AC12" s="38"/>
      <c r="AD12" s="14"/>
      <c r="AE12" s="14"/>
    </row>
    <row r="13" spans="1:31" x14ac:dyDescent="0.25">
      <c r="A13" s="14"/>
      <c r="B13" s="65" t="s">
        <v>2</v>
      </c>
      <c r="C13" s="81">
        <v>1</v>
      </c>
      <c r="D13" s="101" t="s">
        <v>113</v>
      </c>
      <c r="E13" s="101" t="s">
        <v>78</v>
      </c>
      <c r="F13" s="101" t="s">
        <v>77</v>
      </c>
      <c r="G13" s="101" t="s">
        <v>357</v>
      </c>
      <c r="H13" s="139" t="s">
        <v>299</v>
      </c>
      <c r="I13" s="72">
        <v>6</v>
      </c>
      <c r="J13" s="66" t="s">
        <v>14</v>
      </c>
      <c r="K13" s="61">
        <v>2.0833333333333332E-2</v>
      </c>
      <c r="L13" s="62">
        <v>2.0833333333333332E-2</v>
      </c>
      <c r="M13" s="62">
        <v>8.3333333333333329E-2</v>
      </c>
      <c r="N13" s="62">
        <v>3.125E-2</v>
      </c>
      <c r="O13" s="62">
        <v>2.0833333333333332E-2</v>
      </c>
      <c r="P13" s="58">
        <f t="shared" ref="P13:P480" si="9">SUM(K13:O13)</f>
        <v>0.17708333333333334</v>
      </c>
      <c r="Q13" s="63">
        <f t="shared" si="4"/>
        <v>0.17708333333333334</v>
      </c>
      <c r="R13" s="63">
        <v>1.0416666666666666E-2</v>
      </c>
      <c r="S13" s="63">
        <v>4.1666666666666664E-2</v>
      </c>
      <c r="T13" s="63">
        <v>8.3333333333333329E-2</v>
      </c>
      <c r="U13" s="57">
        <v>2.0833333333333332E-2</v>
      </c>
      <c r="V13" s="57"/>
      <c r="W13" s="57">
        <v>2.0833333333333332E-2</v>
      </c>
      <c r="X13" s="55">
        <f t="shared" si="5"/>
        <v>0</v>
      </c>
      <c r="Y13" s="56" t="s">
        <v>46</v>
      </c>
      <c r="Z13" s="187" t="s">
        <v>669</v>
      </c>
      <c r="AA13" s="191" t="s">
        <v>563</v>
      </c>
      <c r="AB13" s="36" t="s">
        <v>25</v>
      </c>
      <c r="AC13" s="38"/>
      <c r="AD13" s="14"/>
      <c r="AE13" s="14"/>
    </row>
    <row r="14" spans="1:31" x14ac:dyDescent="0.25">
      <c r="A14" s="14"/>
      <c r="B14" s="65" t="s">
        <v>2</v>
      </c>
      <c r="C14" s="81">
        <v>2</v>
      </c>
      <c r="D14" s="101" t="s">
        <v>355</v>
      </c>
      <c r="E14" s="101" t="s">
        <v>70</v>
      </c>
      <c r="F14" s="101" t="s">
        <v>354</v>
      </c>
      <c r="G14" s="101" t="s">
        <v>76</v>
      </c>
      <c r="H14" s="139" t="s">
        <v>238</v>
      </c>
      <c r="I14" s="72">
        <v>10</v>
      </c>
      <c r="J14" s="66" t="s">
        <v>14</v>
      </c>
      <c r="K14" s="61">
        <v>3.472222222222222E-3</v>
      </c>
      <c r="L14" s="62">
        <v>2.0833333333333332E-2</v>
      </c>
      <c r="M14" s="62">
        <v>8.3333333333333329E-2</v>
      </c>
      <c r="N14" s="62">
        <v>2.0833333333333332E-2</v>
      </c>
      <c r="O14" s="62">
        <v>1.0416666666666666E-2</v>
      </c>
      <c r="P14" s="58">
        <f>SUM(K14:O14)</f>
        <v>0.13888888888888887</v>
      </c>
      <c r="Q14" s="63">
        <f>SUM(R14:W14)</f>
        <v>0.1388888888888889</v>
      </c>
      <c r="R14" s="63">
        <v>1.0416666666666666E-2</v>
      </c>
      <c r="S14" s="63">
        <v>2.0833333333333332E-2</v>
      </c>
      <c r="T14" s="63">
        <v>8.3333333333333329E-2</v>
      </c>
      <c r="U14" s="57">
        <v>1.0416666666666666E-2</v>
      </c>
      <c r="V14" s="57"/>
      <c r="W14" s="57">
        <v>1.3888888888888888E-2</v>
      </c>
      <c r="X14" s="55">
        <f>SUM(P14-Q14)</f>
        <v>-2.7755575615628914E-17</v>
      </c>
      <c r="Y14" s="56" t="s">
        <v>46</v>
      </c>
      <c r="Z14" s="187" t="s">
        <v>669</v>
      </c>
      <c r="AA14" s="191" t="s">
        <v>563</v>
      </c>
      <c r="AB14" s="36" t="s">
        <v>25</v>
      </c>
      <c r="AC14" s="38"/>
      <c r="AD14" s="14"/>
      <c r="AE14" s="14"/>
    </row>
    <row r="15" spans="1:31" x14ac:dyDescent="0.25">
      <c r="A15" s="14"/>
      <c r="B15" s="65" t="s">
        <v>2</v>
      </c>
      <c r="C15" s="81">
        <v>4</v>
      </c>
      <c r="D15" s="114" t="s">
        <v>112</v>
      </c>
      <c r="E15" s="126" t="s">
        <v>114</v>
      </c>
      <c r="F15" s="114" t="s">
        <v>77</v>
      </c>
      <c r="G15" s="114" t="s">
        <v>357</v>
      </c>
      <c r="H15" s="114" t="s">
        <v>299</v>
      </c>
      <c r="I15" s="124">
        <v>10</v>
      </c>
      <c r="J15" s="125" t="s">
        <v>14</v>
      </c>
      <c r="K15" s="98"/>
      <c r="L15" s="99"/>
      <c r="M15" s="99"/>
      <c r="N15" s="100"/>
      <c r="O15" s="99"/>
      <c r="P15" s="135">
        <f>SUM(K15:O15)</f>
        <v>0</v>
      </c>
      <c r="Q15" s="120">
        <f t="shared" si="4"/>
        <v>0</v>
      </c>
      <c r="R15" s="99"/>
      <c r="S15" s="99"/>
      <c r="T15" s="99"/>
      <c r="U15" s="99"/>
      <c r="V15" s="99"/>
      <c r="W15" s="99"/>
      <c r="X15" s="137">
        <f t="shared" ref="X15" si="10">SUM(P15-Q15)</f>
        <v>0</v>
      </c>
      <c r="Y15" s="99"/>
      <c r="Z15" s="194"/>
      <c r="AA15" s="200"/>
      <c r="AB15" s="76" t="s">
        <v>27</v>
      </c>
      <c r="AC15" s="38"/>
      <c r="AD15" s="14"/>
      <c r="AE15" s="14"/>
    </row>
    <row r="16" spans="1:31" x14ac:dyDescent="0.25">
      <c r="A16" s="14"/>
      <c r="B16" s="65" t="s">
        <v>2</v>
      </c>
      <c r="C16" s="81">
        <v>3</v>
      </c>
      <c r="D16" s="114" t="s">
        <v>87</v>
      </c>
      <c r="E16" s="114" t="s">
        <v>70</v>
      </c>
      <c r="F16" s="114" t="s">
        <v>354</v>
      </c>
      <c r="G16" s="114" t="s">
        <v>76</v>
      </c>
      <c r="H16" s="114" t="s">
        <v>299</v>
      </c>
      <c r="I16" s="124">
        <v>10</v>
      </c>
      <c r="J16" s="125" t="s">
        <v>14</v>
      </c>
      <c r="K16" s="130"/>
      <c r="L16" s="131"/>
      <c r="M16" s="131"/>
      <c r="N16" s="131"/>
      <c r="O16" s="131"/>
      <c r="P16" s="135">
        <f>SUM(K16:O16)</f>
        <v>0</v>
      </c>
      <c r="Q16" s="120">
        <f t="shared" si="4"/>
        <v>0</v>
      </c>
      <c r="R16" s="132"/>
      <c r="S16" s="132"/>
      <c r="T16" s="132"/>
      <c r="U16" s="132"/>
      <c r="V16" s="132"/>
      <c r="W16" s="132"/>
      <c r="X16" s="137">
        <f t="shared" si="5"/>
        <v>0</v>
      </c>
      <c r="Y16" s="133"/>
      <c r="Z16" s="197"/>
      <c r="AA16" s="202"/>
      <c r="AB16" s="36" t="s">
        <v>27</v>
      </c>
      <c r="AC16" s="38"/>
      <c r="AD16" s="14"/>
      <c r="AE16" s="14"/>
    </row>
    <row r="17" spans="1:31" x14ac:dyDescent="0.25">
      <c r="A17" s="14"/>
      <c r="B17" s="65" t="s">
        <v>2</v>
      </c>
      <c r="C17" s="81">
        <v>3</v>
      </c>
      <c r="D17" s="114" t="s">
        <v>88</v>
      </c>
      <c r="E17" s="114" t="s">
        <v>70</v>
      </c>
      <c r="F17" s="114" t="s">
        <v>354</v>
      </c>
      <c r="G17" s="114" t="s">
        <v>76</v>
      </c>
      <c r="H17" s="114" t="s">
        <v>299</v>
      </c>
      <c r="I17" s="124">
        <v>10</v>
      </c>
      <c r="J17" s="125" t="s">
        <v>14</v>
      </c>
      <c r="K17" s="130"/>
      <c r="L17" s="131"/>
      <c r="M17" s="131"/>
      <c r="N17" s="131"/>
      <c r="O17" s="131"/>
      <c r="P17" s="135">
        <f t="shared" si="9"/>
        <v>0</v>
      </c>
      <c r="Q17" s="120">
        <f t="shared" si="4"/>
        <v>0</v>
      </c>
      <c r="R17" s="132"/>
      <c r="S17" s="132"/>
      <c r="T17" s="132"/>
      <c r="U17" s="132"/>
      <c r="V17" s="132"/>
      <c r="W17" s="132"/>
      <c r="X17" s="137">
        <f t="shared" si="5"/>
        <v>0</v>
      </c>
      <c r="Y17" s="133"/>
      <c r="Z17" s="198"/>
      <c r="AA17" s="202"/>
      <c r="AB17" s="36" t="s">
        <v>27</v>
      </c>
      <c r="AC17" s="38"/>
      <c r="AD17" s="14"/>
      <c r="AE17" s="14"/>
    </row>
    <row r="18" spans="1:31" x14ac:dyDescent="0.25">
      <c r="A18" s="14"/>
      <c r="B18" s="65" t="s">
        <v>2</v>
      </c>
      <c r="C18" s="81">
        <v>1</v>
      </c>
      <c r="D18" s="101" t="s">
        <v>105</v>
      </c>
      <c r="E18" s="101" t="s">
        <v>78</v>
      </c>
      <c r="F18" s="101" t="s">
        <v>77</v>
      </c>
      <c r="G18" s="101" t="s">
        <v>368</v>
      </c>
      <c r="H18" s="139" t="s">
        <v>299</v>
      </c>
      <c r="I18" s="72">
        <v>6</v>
      </c>
      <c r="J18" s="66" t="s">
        <v>14</v>
      </c>
      <c r="K18" s="61">
        <v>4.1666666666666664E-2</v>
      </c>
      <c r="L18" s="62">
        <v>4.1666666666666664E-2</v>
      </c>
      <c r="M18" s="62">
        <v>8.3333333333333329E-2</v>
      </c>
      <c r="N18" s="62">
        <v>4.1666666666666664E-2</v>
      </c>
      <c r="O18" s="62">
        <v>4.1666666666666664E-2</v>
      </c>
      <c r="P18" s="58">
        <f t="shared" ref="P18:P19" si="11">SUM(K18:O18)</f>
        <v>0.24999999999999997</v>
      </c>
      <c r="Q18" s="63">
        <f t="shared" ref="Q18:Q19" si="12">SUM(R18:W18)</f>
        <v>0.25</v>
      </c>
      <c r="R18" s="63">
        <v>1.0416666666666666E-2</v>
      </c>
      <c r="S18" s="63">
        <v>8.3333333333333329E-2</v>
      </c>
      <c r="T18" s="63">
        <v>0.125</v>
      </c>
      <c r="U18" s="63">
        <v>1.0416666666666666E-2</v>
      </c>
      <c r="V18" s="63"/>
      <c r="W18" s="57">
        <v>2.0833333333333332E-2</v>
      </c>
      <c r="X18" s="55">
        <f t="shared" ref="X18:X20" si="13">SUM(P18-Q18)</f>
        <v>-2.7755575615628914E-17</v>
      </c>
      <c r="Y18" s="56" t="s">
        <v>46</v>
      </c>
      <c r="Z18" s="187" t="s">
        <v>669</v>
      </c>
      <c r="AA18" s="191" t="s">
        <v>563</v>
      </c>
      <c r="AB18" s="36" t="s">
        <v>25</v>
      </c>
      <c r="AC18" s="38"/>
      <c r="AD18" s="14"/>
      <c r="AE18" s="14"/>
    </row>
    <row r="19" spans="1:31" x14ac:dyDescent="0.25">
      <c r="A19" s="14"/>
      <c r="B19" s="65" t="s">
        <v>2</v>
      </c>
      <c r="C19" s="81">
        <v>2</v>
      </c>
      <c r="D19" s="101" t="s">
        <v>95</v>
      </c>
      <c r="E19" s="101" t="s">
        <v>72</v>
      </c>
      <c r="F19" s="101" t="s">
        <v>73</v>
      </c>
      <c r="G19" s="101" t="s">
        <v>76</v>
      </c>
      <c r="H19" s="139" t="s">
        <v>299</v>
      </c>
      <c r="I19" s="72">
        <v>5</v>
      </c>
      <c r="J19" s="66" t="s">
        <v>14</v>
      </c>
      <c r="K19" s="61">
        <v>3.472222222222222E-3</v>
      </c>
      <c r="L19" s="62">
        <v>2.0833333333333332E-2</v>
      </c>
      <c r="M19" s="62">
        <v>8.3333333333333329E-2</v>
      </c>
      <c r="N19" s="62">
        <v>1.0416666666666666E-2</v>
      </c>
      <c r="O19" s="62">
        <v>1.0416666666666666E-2</v>
      </c>
      <c r="P19" s="58">
        <f t="shared" si="11"/>
        <v>0.12847222222222221</v>
      </c>
      <c r="Q19" s="63">
        <f t="shared" si="12"/>
        <v>0.12847222222222221</v>
      </c>
      <c r="R19" s="63">
        <v>1.0416666666666666E-2</v>
      </c>
      <c r="S19" s="63">
        <v>2.0833333333333332E-2</v>
      </c>
      <c r="T19" s="63">
        <v>8.3333333333333329E-2</v>
      </c>
      <c r="U19" s="63">
        <v>1.0416666666666666E-2</v>
      </c>
      <c r="V19" s="63"/>
      <c r="W19" s="57">
        <v>3.472222222222222E-3</v>
      </c>
      <c r="X19" s="55">
        <f t="shared" si="13"/>
        <v>0</v>
      </c>
      <c r="Y19" s="56" t="s">
        <v>46</v>
      </c>
      <c r="Z19" s="187" t="s">
        <v>669</v>
      </c>
      <c r="AA19" s="191" t="s">
        <v>563</v>
      </c>
      <c r="AB19" s="36" t="s">
        <v>25</v>
      </c>
      <c r="AC19" s="38"/>
      <c r="AD19" s="14"/>
      <c r="AE19" s="14"/>
    </row>
    <row r="20" spans="1:31" x14ac:dyDescent="0.25">
      <c r="A20" s="14"/>
      <c r="B20" s="65" t="s">
        <v>2</v>
      </c>
      <c r="C20" s="81">
        <v>3</v>
      </c>
      <c r="D20" s="101" t="s">
        <v>360</v>
      </c>
      <c r="E20" s="101" t="s">
        <v>70</v>
      </c>
      <c r="F20" s="101" t="s">
        <v>354</v>
      </c>
      <c r="G20" s="101" t="s">
        <v>75</v>
      </c>
      <c r="H20" s="139" t="s">
        <v>299</v>
      </c>
      <c r="I20" s="72">
        <v>10</v>
      </c>
      <c r="J20" s="66" t="s">
        <v>14</v>
      </c>
      <c r="K20" s="61">
        <v>3.472222222222222E-3</v>
      </c>
      <c r="L20" s="62">
        <v>1.0416666666666666E-2</v>
      </c>
      <c r="M20" s="62">
        <v>2.0833333333333332E-2</v>
      </c>
      <c r="N20" s="62">
        <v>3.472222222222222E-3</v>
      </c>
      <c r="O20" s="62">
        <v>3.472222222222222E-3</v>
      </c>
      <c r="P20" s="58">
        <f>SUM(K20:O20)</f>
        <v>4.1666666666666671E-2</v>
      </c>
      <c r="Q20" s="63">
        <f>SUM(R20:W20)</f>
        <v>4.1666666666666664E-2</v>
      </c>
      <c r="R20" s="57">
        <v>0</v>
      </c>
      <c r="S20" s="57">
        <v>6.9444444444444441E-3</v>
      </c>
      <c r="T20" s="57">
        <v>1.3888888888888888E-2</v>
      </c>
      <c r="U20" s="57">
        <v>1.0416666666666666E-2</v>
      </c>
      <c r="V20" s="57"/>
      <c r="W20" s="57">
        <v>1.0416666666666666E-2</v>
      </c>
      <c r="X20" s="55">
        <f t="shared" si="13"/>
        <v>6.9388939039072284E-18</v>
      </c>
      <c r="Y20" s="56" t="s">
        <v>49</v>
      </c>
      <c r="Z20" s="187" t="s">
        <v>669</v>
      </c>
      <c r="AA20" s="191" t="s">
        <v>563</v>
      </c>
      <c r="AB20" s="36" t="s">
        <v>25</v>
      </c>
      <c r="AC20" s="38"/>
      <c r="AD20" s="14"/>
      <c r="AE20" s="14"/>
    </row>
    <row r="21" spans="1:31" ht="30" x14ac:dyDescent="0.25">
      <c r="A21" s="14"/>
      <c r="B21" s="65" t="s">
        <v>28</v>
      </c>
      <c r="C21" s="81">
        <v>4</v>
      </c>
      <c r="D21" s="115" t="s">
        <v>361</v>
      </c>
      <c r="E21" s="144" t="s">
        <v>97</v>
      </c>
      <c r="F21" s="144" t="s">
        <v>96</v>
      </c>
      <c r="G21" s="144" t="s">
        <v>370</v>
      </c>
      <c r="H21" s="143" t="s">
        <v>299</v>
      </c>
      <c r="I21" s="116">
        <v>10</v>
      </c>
      <c r="J21" s="117" t="s">
        <v>14</v>
      </c>
      <c r="K21" s="118"/>
      <c r="L21" s="119"/>
      <c r="M21" s="119"/>
      <c r="N21" s="119"/>
      <c r="O21" s="119"/>
      <c r="P21" s="135">
        <f>SUM(K21:O21)</f>
        <v>0</v>
      </c>
      <c r="Q21" s="120">
        <f>SUM(R21:W21)</f>
        <v>0</v>
      </c>
      <c r="R21" s="121"/>
      <c r="S21" s="121"/>
      <c r="T21" s="121"/>
      <c r="U21" s="121"/>
      <c r="V21" s="121"/>
      <c r="W21" s="121"/>
      <c r="X21" s="137">
        <f>SUM(P21-Q21)</f>
        <v>0</v>
      </c>
      <c r="Y21" s="122"/>
      <c r="Z21" s="195"/>
      <c r="AA21" s="203"/>
      <c r="AB21" s="36" t="s">
        <v>27</v>
      </c>
      <c r="AC21" s="38"/>
      <c r="AD21" s="14"/>
      <c r="AE21" s="14"/>
    </row>
    <row r="22" spans="1:31" x14ac:dyDescent="0.25">
      <c r="A22" s="14"/>
      <c r="B22" s="65" t="s">
        <v>2</v>
      </c>
      <c r="C22" s="81">
        <v>1</v>
      </c>
      <c r="D22" s="115" t="s">
        <v>107</v>
      </c>
      <c r="E22" s="115" t="s">
        <v>111</v>
      </c>
      <c r="F22" s="115" t="s">
        <v>77</v>
      </c>
      <c r="G22" s="115" t="s">
        <v>81</v>
      </c>
      <c r="H22" s="115" t="s">
        <v>299</v>
      </c>
      <c r="I22" s="116">
        <v>5</v>
      </c>
      <c r="J22" s="117" t="s">
        <v>14</v>
      </c>
      <c r="K22" s="118"/>
      <c r="L22" s="119"/>
      <c r="M22" s="119"/>
      <c r="N22" s="119"/>
      <c r="O22" s="119"/>
      <c r="P22" s="135">
        <f>SUM(K22:O22)</f>
        <v>0</v>
      </c>
      <c r="Q22" s="120">
        <f t="shared" si="4"/>
        <v>0</v>
      </c>
      <c r="R22" s="121"/>
      <c r="S22" s="121"/>
      <c r="T22" s="121"/>
      <c r="U22" s="121"/>
      <c r="V22" s="121"/>
      <c r="W22" s="121"/>
      <c r="X22" s="137">
        <f t="shared" si="5"/>
        <v>0</v>
      </c>
      <c r="Y22" s="122"/>
      <c r="Z22" s="196"/>
      <c r="AA22" s="201"/>
      <c r="AB22" s="36" t="s">
        <v>27</v>
      </c>
      <c r="AC22" s="38"/>
      <c r="AD22" s="14"/>
      <c r="AE22" s="14"/>
    </row>
    <row r="23" spans="1:31" x14ac:dyDescent="0.25">
      <c r="A23" s="14"/>
      <c r="B23" s="65" t="s">
        <v>2</v>
      </c>
      <c r="C23" s="81">
        <v>2</v>
      </c>
      <c r="D23" s="101" t="s">
        <v>89</v>
      </c>
      <c r="E23" s="101" t="s">
        <v>80</v>
      </c>
      <c r="F23" s="101" t="s">
        <v>77</v>
      </c>
      <c r="G23" s="101" t="s">
        <v>81</v>
      </c>
      <c r="H23" s="139" t="s">
        <v>299</v>
      </c>
      <c r="I23" s="72">
        <v>5</v>
      </c>
      <c r="J23" s="66" t="s">
        <v>14</v>
      </c>
      <c r="K23" s="61">
        <v>3.472222222222222E-3</v>
      </c>
      <c r="L23" s="62">
        <v>4.1666666666666664E-2</v>
      </c>
      <c r="M23" s="62">
        <v>4.1666666666666664E-2</v>
      </c>
      <c r="N23" s="62">
        <v>3.472222222222222E-3</v>
      </c>
      <c r="O23" s="62">
        <v>1.0416666666666666E-2</v>
      </c>
      <c r="P23" s="58">
        <f>SUM(K23:O23)</f>
        <v>0.10069444444444445</v>
      </c>
      <c r="Q23" s="63">
        <f>SUM(R23:W23)</f>
        <v>0.10069444444444445</v>
      </c>
      <c r="R23" s="57">
        <v>6.9444444444444441E-3</v>
      </c>
      <c r="S23" s="57">
        <v>1.7361111111111112E-2</v>
      </c>
      <c r="T23" s="57">
        <v>5.2083333333333336E-2</v>
      </c>
      <c r="U23" s="57">
        <v>1.0416666666666666E-2</v>
      </c>
      <c r="V23" s="57"/>
      <c r="W23" s="57">
        <v>1.3888888888888888E-2</v>
      </c>
      <c r="X23" s="55">
        <f>SUM(P23-Q23)</f>
        <v>0</v>
      </c>
      <c r="Y23" s="56" t="s">
        <v>46</v>
      </c>
      <c r="Z23" s="187" t="s">
        <v>669</v>
      </c>
      <c r="AA23" s="191" t="s">
        <v>563</v>
      </c>
      <c r="AB23" s="36" t="s">
        <v>25</v>
      </c>
      <c r="AC23" s="38"/>
      <c r="AD23" s="14"/>
      <c r="AE23" s="14"/>
    </row>
    <row r="24" spans="1:31" x14ac:dyDescent="0.25">
      <c r="A24" s="14"/>
      <c r="B24" s="65" t="s">
        <v>2</v>
      </c>
      <c r="C24" s="81">
        <v>3</v>
      </c>
      <c r="D24" s="101" t="s">
        <v>90</v>
      </c>
      <c r="E24" s="102" t="s">
        <v>82</v>
      </c>
      <c r="F24" s="101" t="s">
        <v>77</v>
      </c>
      <c r="G24" s="101" t="s">
        <v>81</v>
      </c>
      <c r="H24" s="139" t="s">
        <v>299</v>
      </c>
      <c r="I24" s="72">
        <v>5</v>
      </c>
      <c r="J24" s="66" t="s">
        <v>14</v>
      </c>
      <c r="K24" s="61">
        <v>3.472222222222222E-3</v>
      </c>
      <c r="L24" s="62">
        <v>2.0833333333333332E-2</v>
      </c>
      <c r="M24" s="62">
        <v>4.1666666666666664E-2</v>
      </c>
      <c r="N24" s="62">
        <v>3.472222222222222E-3</v>
      </c>
      <c r="O24" s="62">
        <v>1.0416666666666666E-2</v>
      </c>
      <c r="P24" s="58">
        <f>SUM(K24:O24)</f>
        <v>7.9861111111111105E-2</v>
      </c>
      <c r="Q24" s="63">
        <f>SUM(R24:W24)</f>
        <v>7.9861111111111119E-2</v>
      </c>
      <c r="R24" s="57">
        <v>6.9444444444444441E-3</v>
      </c>
      <c r="S24" s="57">
        <v>1.0416666666666666E-2</v>
      </c>
      <c r="T24" s="57">
        <v>5.2083333333333336E-2</v>
      </c>
      <c r="U24" s="57">
        <v>3.472222222222222E-3</v>
      </c>
      <c r="V24" s="57"/>
      <c r="W24" s="57">
        <v>6.9444444444444441E-3</v>
      </c>
      <c r="X24" s="55">
        <f>SUM(P24-Q24)</f>
        <v>-1.3877787807814457E-17</v>
      </c>
      <c r="Y24" s="56" t="s">
        <v>46</v>
      </c>
      <c r="Z24" s="187" t="s">
        <v>669</v>
      </c>
      <c r="AA24" s="191" t="s">
        <v>563</v>
      </c>
      <c r="AB24" s="36" t="s">
        <v>25</v>
      </c>
      <c r="AC24" s="38"/>
      <c r="AD24" s="14"/>
      <c r="AE24" s="14"/>
    </row>
    <row r="25" spans="1:31" x14ac:dyDescent="0.25">
      <c r="A25" s="14"/>
      <c r="B25" s="65" t="s">
        <v>2</v>
      </c>
      <c r="C25" s="81">
        <v>4</v>
      </c>
      <c r="D25" s="115" t="s">
        <v>108</v>
      </c>
      <c r="E25" s="136" t="s">
        <v>114</v>
      </c>
      <c r="F25" s="115" t="s">
        <v>77</v>
      </c>
      <c r="G25" s="115" t="s">
        <v>81</v>
      </c>
      <c r="H25" s="115" t="s">
        <v>299</v>
      </c>
      <c r="I25" s="116">
        <v>3</v>
      </c>
      <c r="J25" s="117" t="s">
        <v>14</v>
      </c>
      <c r="K25" s="118"/>
      <c r="L25" s="119"/>
      <c r="M25" s="119"/>
      <c r="N25" s="119"/>
      <c r="O25" s="119"/>
      <c r="P25" s="135">
        <f t="shared" ref="P25" si="14">SUM(K25:O25)</f>
        <v>0</v>
      </c>
      <c r="Q25" s="120"/>
      <c r="R25" s="121"/>
      <c r="S25" s="121"/>
      <c r="T25" s="121"/>
      <c r="U25" s="121"/>
      <c r="V25" s="121"/>
      <c r="W25" s="121"/>
      <c r="X25" s="137">
        <f t="shared" ref="X25" si="15">SUM(P25-Q25)</f>
        <v>0</v>
      </c>
      <c r="Y25" s="122"/>
      <c r="Z25" s="196"/>
      <c r="AA25" s="201"/>
      <c r="AB25" s="76" t="s">
        <v>27</v>
      </c>
      <c r="AC25" s="38"/>
      <c r="AD25" s="14"/>
      <c r="AE25" s="14"/>
    </row>
    <row r="26" spans="1:31" ht="30" x14ac:dyDescent="0.25">
      <c r="A26" s="14"/>
      <c r="B26" s="65" t="s">
        <v>28</v>
      </c>
      <c r="C26" s="81">
        <v>1</v>
      </c>
      <c r="D26" s="101" t="s">
        <v>91</v>
      </c>
      <c r="E26" s="101" t="s">
        <v>92</v>
      </c>
      <c r="F26" s="101" t="s">
        <v>77</v>
      </c>
      <c r="G26" s="102" t="s">
        <v>366</v>
      </c>
      <c r="H26" s="139" t="s">
        <v>299</v>
      </c>
      <c r="I26" s="72">
        <v>3</v>
      </c>
      <c r="J26" s="66" t="s">
        <v>14</v>
      </c>
      <c r="K26" s="61">
        <v>3.472222222222222E-3</v>
      </c>
      <c r="L26" s="62">
        <v>2.0833333333333332E-2</v>
      </c>
      <c r="M26" s="62">
        <v>6.25E-2</v>
      </c>
      <c r="N26" s="62">
        <v>1.3888888888888888E-2</v>
      </c>
      <c r="O26" s="62">
        <v>1.0416666666666666E-2</v>
      </c>
      <c r="P26" s="58">
        <f t="shared" ref="P26:P109" si="16">SUM(K26:O26)</f>
        <v>0.11111111111111112</v>
      </c>
      <c r="Q26" s="63">
        <f t="shared" si="4"/>
        <v>0.11111111111111112</v>
      </c>
      <c r="R26" s="57">
        <v>6.9444444444444441E-3</v>
      </c>
      <c r="S26" s="57">
        <v>1.3888888888888888E-2</v>
      </c>
      <c r="T26" s="57">
        <v>5.2083333333333336E-2</v>
      </c>
      <c r="U26" s="57">
        <v>1.0416666666666666E-2</v>
      </c>
      <c r="V26" s="57">
        <v>2.0833333333333332E-2</v>
      </c>
      <c r="W26" s="57">
        <v>6.9444444444444441E-3</v>
      </c>
      <c r="X26" s="55">
        <f t="shared" ref="X26:X109" si="17">SUM(P26-Q26)</f>
        <v>0</v>
      </c>
      <c r="Y26" s="56" t="s">
        <v>46</v>
      </c>
      <c r="Z26" s="187" t="s">
        <v>669</v>
      </c>
      <c r="AA26" s="191" t="s">
        <v>563</v>
      </c>
      <c r="AB26" s="36" t="s">
        <v>25</v>
      </c>
      <c r="AC26" s="38"/>
      <c r="AD26" s="14"/>
      <c r="AE26" s="14"/>
    </row>
    <row r="27" spans="1:31" x14ac:dyDescent="0.25">
      <c r="A27" s="14"/>
      <c r="B27" s="65" t="s">
        <v>28</v>
      </c>
      <c r="C27" s="81">
        <v>1</v>
      </c>
      <c r="D27" s="101" t="s">
        <v>295</v>
      </c>
      <c r="E27" s="101" t="s">
        <v>93</v>
      </c>
      <c r="F27" s="101" t="s">
        <v>94</v>
      </c>
      <c r="G27" s="101" t="s">
        <v>367</v>
      </c>
      <c r="H27" s="139" t="s">
        <v>299</v>
      </c>
      <c r="I27" s="72">
        <v>3</v>
      </c>
      <c r="J27" s="66" t="s">
        <v>14</v>
      </c>
      <c r="K27" s="61">
        <v>3.472222222222222E-3</v>
      </c>
      <c r="L27" s="62">
        <v>1.0416666666666666E-2</v>
      </c>
      <c r="M27" s="62">
        <v>8.3333333333333329E-2</v>
      </c>
      <c r="N27" s="62">
        <v>1.0416666666666666E-2</v>
      </c>
      <c r="O27" s="62">
        <v>3.472222222222222E-3</v>
      </c>
      <c r="P27" s="58">
        <f t="shared" si="16"/>
        <v>0.1111111111111111</v>
      </c>
      <c r="Q27" s="63">
        <f t="shared" si="4"/>
        <v>0.11111111111111112</v>
      </c>
      <c r="R27" s="57">
        <v>6.9444444444444441E-3</v>
      </c>
      <c r="S27" s="57">
        <v>1.0416666666666666E-2</v>
      </c>
      <c r="T27" s="57">
        <v>5.2083333333333336E-2</v>
      </c>
      <c r="U27" s="57">
        <v>1.0416666666666666E-2</v>
      </c>
      <c r="V27" s="57">
        <v>2.0833333333333332E-2</v>
      </c>
      <c r="W27" s="57">
        <v>1.0416666666666666E-2</v>
      </c>
      <c r="X27" s="55">
        <f t="shared" si="17"/>
        <v>-1.3877787807814457E-17</v>
      </c>
      <c r="Y27" s="56" t="s">
        <v>46</v>
      </c>
      <c r="Z27" s="187" t="s">
        <v>669</v>
      </c>
      <c r="AA27" s="191" t="s">
        <v>563</v>
      </c>
      <c r="AB27" s="36" t="s">
        <v>25</v>
      </c>
      <c r="AC27" s="38"/>
      <c r="AD27" s="14"/>
      <c r="AE27" s="14"/>
    </row>
    <row r="28" spans="1:31" x14ac:dyDescent="0.25">
      <c r="A28" s="14"/>
      <c r="B28" s="65" t="s">
        <v>28</v>
      </c>
      <c r="C28" s="81">
        <v>1</v>
      </c>
      <c r="D28" s="101" t="s">
        <v>296</v>
      </c>
      <c r="E28" s="101" t="s">
        <v>93</v>
      </c>
      <c r="F28" s="101" t="s">
        <v>94</v>
      </c>
      <c r="G28" s="101" t="s">
        <v>367</v>
      </c>
      <c r="H28" s="139" t="s">
        <v>299</v>
      </c>
      <c r="I28" s="72">
        <v>3</v>
      </c>
      <c r="J28" s="66" t="s">
        <v>14</v>
      </c>
      <c r="K28" s="61">
        <v>3.472222222222222E-3</v>
      </c>
      <c r="L28" s="62">
        <v>1.0416666666666666E-2</v>
      </c>
      <c r="M28" s="62">
        <v>6.25E-2</v>
      </c>
      <c r="N28" s="62">
        <v>1.0416666666666666E-2</v>
      </c>
      <c r="O28" s="62">
        <v>1.0416666666666666E-2</v>
      </c>
      <c r="P28" s="58">
        <f t="shared" ref="P28:P29" si="18">SUM(K28:O28)</f>
        <v>9.7222222222222238E-2</v>
      </c>
      <c r="Q28" s="63">
        <f t="shared" ref="Q28:Q29" si="19">SUM(R28:W28)</f>
        <v>9.7222222222222238E-2</v>
      </c>
      <c r="R28" s="57">
        <v>6.9444444444444441E-3</v>
      </c>
      <c r="S28" s="57">
        <v>1.0416666666666666E-2</v>
      </c>
      <c r="T28" s="57">
        <v>5.2083333333333336E-2</v>
      </c>
      <c r="U28" s="57">
        <v>1.0416666666666666E-2</v>
      </c>
      <c r="V28" s="57"/>
      <c r="W28" s="57">
        <v>1.7361111111111112E-2</v>
      </c>
      <c r="X28" s="55">
        <f t="shared" ref="X28:X29" si="20">SUM(P28-Q28)</f>
        <v>0</v>
      </c>
      <c r="Y28" s="56" t="s">
        <v>46</v>
      </c>
      <c r="Z28" s="187" t="s">
        <v>669</v>
      </c>
      <c r="AA28" s="191" t="s">
        <v>563</v>
      </c>
      <c r="AB28" s="36" t="s">
        <v>25</v>
      </c>
      <c r="AC28" s="38"/>
      <c r="AD28" s="14"/>
      <c r="AE28" s="14"/>
    </row>
    <row r="29" spans="1:31" ht="14.25" customHeight="1" x14ac:dyDescent="0.25">
      <c r="A29" s="14"/>
      <c r="B29" s="65" t="s">
        <v>28</v>
      </c>
      <c r="C29" s="81">
        <v>1</v>
      </c>
      <c r="D29" s="101" t="s">
        <v>414</v>
      </c>
      <c r="E29" s="101" t="s">
        <v>93</v>
      </c>
      <c r="F29" s="101" t="s">
        <v>94</v>
      </c>
      <c r="G29" s="101" t="s">
        <v>367</v>
      </c>
      <c r="H29" s="139" t="s">
        <v>299</v>
      </c>
      <c r="I29" s="72">
        <v>3</v>
      </c>
      <c r="J29" s="66" t="s">
        <v>14</v>
      </c>
      <c r="K29" s="61">
        <v>3.472222222222222E-3</v>
      </c>
      <c r="L29" s="62">
        <v>0</v>
      </c>
      <c r="M29" s="62">
        <v>8.3333333333333329E-2</v>
      </c>
      <c r="N29" s="62">
        <v>3.472222222222222E-3</v>
      </c>
      <c r="O29" s="62">
        <v>3.472222222222222E-3</v>
      </c>
      <c r="P29" s="58">
        <f t="shared" si="18"/>
        <v>9.375E-2</v>
      </c>
      <c r="Q29" s="63">
        <f t="shared" si="19"/>
        <v>9.375E-2</v>
      </c>
      <c r="R29" s="57">
        <v>6.9444444444444441E-3</v>
      </c>
      <c r="S29" s="57">
        <v>1.0416666666666666E-2</v>
      </c>
      <c r="T29" s="57">
        <v>5.2083333333333336E-2</v>
      </c>
      <c r="U29" s="57">
        <v>1.0416666666666666E-2</v>
      </c>
      <c r="V29" s="57"/>
      <c r="W29" s="57">
        <v>1.3888888888888888E-2</v>
      </c>
      <c r="X29" s="55">
        <f t="shared" si="20"/>
        <v>0</v>
      </c>
      <c r="Y29" s="56" t="s">
        <v>46</v>
      </c>
      <c r="Z29" s="187" t="s">
        <v>669</v>
      </c>
      <c r="AA29" s="191" t="s">
        <v>563</v>
      </c>
      <c r="AB29" s="36" t="s">
        <v>25</v>
      </c>
      <c r="AC29" s="38"/>
      <c r="AD29" s="14"/>
      <c r="AE29" s="14"/>
    </row>
    <row r="30" spans="1:31" ht="12" customHeight="1" x14ac:dyDescent="0.25">
      <c r="A30" s="14"/>
      <c r="B30" s="65" t="s">
        <v>2</v>
      </c>
      <c r="C30" s="81">
        <v>1</v>
      </c>
      <c r="D30" s="114" t="s">
        <v>106</v>
      </c>
      <c r="E30" s="126" t="s">
        <v>114</v>
      </c>
      <c r="F30" s="114" t="s">
        <v>77</v>
      </c>
      <c r="G30" s="114" t="s">
        <v>297</v>
      </c>
      <c r="H30" s="114" t="s">
        <v>299</v>
      </c>
      <c r="I30" s="124">
        <v>3</v>
      </c>
      <c r="J30" s="125" t="s">
        <v>14</v>
      </c>
      <c r="K30" s="98"/>
      <c r="L30" s="99"/>
      <c r="M30" s="99"/>
      <c r="N30" s="100"/>
      <c r="O30" s="99"/>
      <c r="P30" s="135">
        <f t="shared" ref="P30:P32" si="21">SUM(K30:O30)</f>
        <v>0</v>
      </c>
      <c r="Q30" s="120">
        <f t="shared" si="4"/>
        <v>0</v>
      </c>
      <c r="R30" s="99"/>
      <c r="S30" s="99"/>
      <c r="T30" s="99"/>
      <c r="U30" s="99"/>
      <c r="V30" s="99"/>
      <c r="W30" s="99"/>
      <c r="X30" s="137">
        <f t="shared" ref="X30:X32" si="22">SUM(P30-Q30)</f>
        <v>0</v>
      </c>
      <c r="Y30" s="99"/>
      <c r="Z30" s="199"/>
      <c r="AA30" s="200"/>
      <c r="AB30" s="36" t="s">
        <v>27</v>
      </c>
      <c r="AC30" s="38"/>
      <c r="AD30" s="14"/>
      <c r="AE30" s="14"/>
    </row>
    <row r="31" spans="1:31" ht="14.25" customHeight="1" x14ac:dyDescent="0.25">
      <c r="A31" s="14"/>
      <c r="B31" s="65" t="s">
        <v>2</v>
      </c>
      <c r="C31" s="81">
        <v>3</v>
      </c>
      <c r="D31" s="101" t="s">
        <v>508</v>
      </c>
      <c r="E31" s="101" t="s">
        <v>124</v>
      </c>
      <c r="F31" s="101" t="s">
        <v>115</v>
      </c>
      <c r="G31" s="101" t="s">
        <v>116</v>
      </c>
      <c r="H31" s="139" t="s">
        <v>299</v>
      </c>
      <c r="I31" s="72">
        <v>10</v>
      </c>
      <c r="J31" s="66" t="s">
        <v>14</v>
      </c>
      <c r="K31" s="61">
        <v>1.3888888888888888E-2</v>
      </c>
      <c r="L31" s="62">
        <v>6.25E-2</v>
      </c>
      <c r="M31" s="62">
        <v>0.125</v>
      </c>
      <c r="N31" s="62">
        <v>1.3888888888888888E-2</v>
      </c>
      <c r="O31" s="62">
        <v>1.3888888888888888E-2</v>
      </c>
      <c r="P31" s="58">
        <f t="shared" ref="P31" si="23">SUM(K31:O31)</f>
        <v>0.22916666666666669</v>
      </c>
      <c r="Q31" s="63">
        <f t="shared" ref="Q31" si="24">SUM(R31:W31)</f>
        <v>0.22916666666666669</v>
      </c>
      <c r="R31" s="57">
        <v>1.0416666666666666E-2</v>
      </c>
      <c r="S31" s="57">
        <v>6.25E-2</v>
      </c>
      <c r="T31" s="57">
        <v>0.125</v>
      </c>
      <c r="U31" s="57">
        <v>1.3888888888888888E-2</v>
      </c>
      <c r="V31" s="57"/>
      <c r="W31" s="57">
        <v>1.7361111111111112E-2</v>
      </c>
      <c r="X31" s="55">
        <f t="shared" ref="X31" si="25">SUM(P31-Q31)</f>
        <v>0</v>
      </c>
      <c r="Y31" s="56" t="s">
        <v>51</v>
      </c>
      <c r="Z31" s="187" t="s">
        <v>669</v>
      </c>
      <c r="AA31" s="191" t="s">
        <v>563</v>
      </c>
      <c r="AB31" s="36" t="s">
        <v>25</v>
      </c>
      <c r="AC31" s="38"/>
      <c r="AD31" s="14"/>
      <c r="AE31" s="14"/>
    </row>
    <row r="32" spans="1:31" x14ac:dyDescent="0.25">
      <c r="A32" s="14"/>
      <c r="B32" s="65" t="s">
        <v>2</v>
      </c>
      <c r="C32" s="81">
        <v>4</v>
      </c>
      <c r="D32" s="115" t="s">
        <v>500</v>
      </c>
      <c r="E32" s="115" t="s">
        <v>124</v>
      </c>
      <c r="F32" s="115" t="s">
        <v>115</v>
      </c>
      <c r="G32" s="115" t="s">
        <v>116</v>
      </c>
      <c r="H32" s="143" t="s">
        <v>299</v>
      </c>
      <c r="I32" s="116">
        <v>10</v>
      </c>
      <c r="J32" s="117" t="s">
        <v>14</v>
      </c>
      <c r="K32" s="118"/>
      <c r="L32" s="119"/>
      <c r="M32" s="119"/>
      <c r="N32" s="119"/>
      <c r="O32" s="119"/>
      <c r="P32" s="135">
        <f t="shared" si="21"/>
        <v>0</v>
      </c>
      <c r="Q32" s="120">
        <f t="shared" ref="Q32" si="26">SUM(R32:W32)</f>
        <v>0</v>
      </c>
      <c r="R32" s="121"/>
      <c r="S32" s="121"/>
      <c r="T32" s="121"/>
      <c r="U32" s="121"/>
      <c r="V32" s="121"/>
      <c r="W32" s="121"/>
      <c r="X32" s="137">
        <f t="shared" si="22"/>
        <v>0</v>
      </c>
      <c r="Y32" s="122"/>
      <c r="Z32" s="196"/>
      <c r="AA32" s="201"/>
      <c r="AB32" s="36" t="s">
        <v>27</v>
      </c>
      <c r="AC32" s="38"/>
      <c r="AD32" s="14"/>
      <c r="AE32" s="14"/>
    </row>
    <row r="33" spans="1:31" ht="30" x14ac:dyDescent="0.25">
      <c r="A33" s="14"/>
      <c r="B33" s="65" t="s">
        <v>2</v>
      </c>
      <c r="C33" s="81">
        <v>1</v>
      </c>
      <c r="D33" s="101" t="s">
        <v>99</v>
      </c>
      <c r="E33" s="102" t="s">
        <v>122</v>
      </c>
      <c r="F33" s="101" t="s">
        <v>94</v>
      </c>
      <c r="G33" s="101" t="s">
        <v>98</v>
      </c>
      <c r="H33" s="139" t="s">
        <v>299</v>
      </c>
      <c r="I33" s="72">
        <v>10</v>
      </c>
      <c r="J33" s="66" t="s">
        <v>14</v>
      </c>
      <c r="K33" s="61">
        <v>3.472222222222222E-3</v>
      </c>
      <c r="L33" s="62">
        <v>2.0833333333333332E-2</v>
      </c>
      <c r="M33" s="62">
        <v>4.1666666666666664E-2</v>
      </c>
      <c r="N33" s="62">
        <v>1.0416666666666666E-2</v>
      </c>
      <c r="O33" s="62">
        <v>1.0416666666666666E-2</v>
      </c>
      <c r="P33" s="58">
        <f t="shared" si="16"/>
        <v>8.6805555555555552E-2</v>
      </c>
      <c r="Q33" s="63">
        <f t="shared" si="4"/>
        <v>8.6805555555555552E-2</v>
      </c>
      <c r="R33" s="57">
        <v>1.0416666666666666E-2</v>
      </c>
      <c r="S33" s="57">
        <v>2.0833333333333332E-2</v>
      </c>
      <c r="T33" s="57">
        <v>4.1666666666666664E-2</v>
      </c>
      <c r="U33" s="57">
        <v>1.0416666666666666E-2</v>
      </c>
      <c r="V33" s="57"/>
      <c r="W33" s="57">
        <v>3.472222222222222E-3</v>
      </c>
      <c r="X33" s="55">
        <f t="shared" si="17"/>
        <v>0</v>
      </c>
      <c r="Y33" s="56" t="s">
        <v>45</v>
      </c>
      <c r="Z33" s="187" t="s">
        <v>669</v>
      </c>
      <c r="AA33" s="191" t="s">
        <v>563</v>
      </c>
      <c r="AB33" s="36" t="s">
        <v>25</v>
      </c>
      <c r="AC33" s="38"/>
      <c r="AD33" s="14"/>
      <c r="AE33" s="14"/>
    </row>
    <row r="34" spans="1:31" ht="30" x14ac:dyDescent="0.25">
      <c r="A34" s="14"/>
      <c r="B34" s="65" t="s">
        <v>2</v>
      </c>
      <c r="C34" s="81">
        <v>4</v>
      </c>
      <c r="D34" s="114" t="s">
        <v>101</v>
      </c>
      <c r="E34" s="123" t="s">
        <v>119</v>
      </c>
      <c r="F34" s="114" t="s">
        <v>94</v>
      </c>
      <c r="G34" s="114" t="s">
        <v>98</v>
      </c>
      <c r="H34" s="114" t="s">
        <v>299</v>
      </c>
      <c r="I34" s="124">
        <v>10</v>
      </c>
      <c r="J34" s="125" t="s">
        <v>14</v>
      </c>
      <c r="K34" s="98"/>
      <c r="L34" s="99"/>
      <c r="M34" s="99"/>
      <c r="N34" s="100"/>
      <c r="O34" s="99"/>
      <c r="P34" s="135">
        <f t="shared" si="16"/>
        <v>0</v>
      </c>
      <c r="Q34" s="120">
        <f t="shared" si="4"/>
        <v>0</v>
      </c>
      <c r="R34" s="99"/>
      <c r="S34" s="99"/>
      <c r="T34" s="99"/>
      <c r="U34" s="99"/>
      <c r="V34" s="99"/>
      <c r="W34" s="99"/>
      <c r="X34" s="137">
        <f t="shared" si="17"/>
        <v>0</v>
      </c>
      <c r="Y34" s="99"/>
      <c r="Z34" s="194"/>
      <c r="AA34" s="200"/>
      <c r="AB34" s="36" t="s">
        <v>27</v>
      </c>
      <c r="AC34" s="38"/>
      <c r="AD34" s="14"/>
      <c r="AE34" s="14"/>
    </row>
    <row r="35" spans="1:31" ht="30" x14ac:dyDescent="0.25">
      <c r="A35" s="14"/>
      <c r="B35" s="65" t="s">
        <v>2</v>
      </c>
      <c r="C35" s="81">
        <v>4</v>
      </c>
      <c r="D35" s="114" t="s">
        <v>100</v>
      </c>
      <c r="E35" s="123" t="s">
        <v>120</v>
      </c>
      <c r="F35" s="114" t="s">
        <v>94</v>
      </c>
      <c r="G35" s="114" t="s">
        <v>98</v>
      </c>
      <c r="H35" s="114" t="s">
        <v>299</v>
      </c>
      <c r="I35" s="124">
        <v>10</v>
      </c>
      <c r="J35" s="125" t="s">
        <v>14</v>
      </c>
      <c r="K35" s="98"/>
      <c r="L35" s="99"/>
      <c r="M35" s="99"/>
      <c r="N35" s="100"/>
      <c r="O35" s="99"/>
      <c r="P35" s="135">
        <f t="shared" ref="P35" si="27">SUM(K35:O35)</f>
        <v>0</v>
      </c>
      <c r="Q35" s="120">
        <f t="shared" si="4"/>
        <v>0</v>
      </c>
      <c r="R35" s="99"/>
      <c r="S35" s="99"/>
      <c r="T35" s="99"/>
      <c r="U35" s="99"/>
      <c r="V35" s="99"/>
      <c r="W35" s="99"/>
      <c r="X35" s="137">
        <f t="shared" ref="X35" si="28">SUM(P35-Q35)</f>
        <v>0</v>
      </c>
      <c r="Y35" s="99"/>
      <c r="Z35" s="194"/>
      <c r="AA35" s="200"/>
      <c r="AB35" s="36" t="s">
        <v>27</v>
      </c>
      <c r="AC35" s="38"/>
      <c r="AD35" s="14"/>
      <c r="AE35" s="14"/>
    </row>
    <row r="36" spans="1:31" ht="30" x14ac:dyDescent="0.25">
      <c r="A36" s="14"/>
      <c r="B36" s="65" t="s">
        <v>2</v>
      </c>
      <c r="C36" s="81">
        <v>4</v>
      </c>
      <c r="D36" s="114" t="s">
        <v>102</v>
      </c>
      <c r="E36" s="123" t="s">
        <v>121</v>
      </c>
      <c r="F36" s="114" t="s">
        <v>94</v>
      </c>
      <c r="G36" s="114" t="s">
        <v>98</v>
      </c>
      <c r="H36" s="114" t="s">
        <v>299</v>
      </c>
      <c r="I36" s="124">
        <v>10</v>
      </c>
      <c r="J36" s="125" t="s">
        <v>14</v>
      </c>
      <c r="K36" s="98"/>
      <c r="L36" s="99"/>
      <c r="M36" s="99"/>
      <c r="N36" s="100"/>
      <c r="O36" s="99"/>
      <c r="P36" s="135">
        <f t="shared" si="16"/>
        <v>0</v>
      </c>
      <c r="Q36" s="120">
        <f t="shared" si="4"/>
        <v>0</v>
      </c>
      <c r="R36" s="99"/>
      <c r="S36" s="99"/>
      <c r="T36" s="99"/>
      <c r="U36" s="99"/>
      <c r="V36" s="99"/>
      <c r="W36" s="99"/>
      <c r="X36" s="137">
        <f t="shared" si="17"/>
        <v>0</v>
      </c>
      <c r="Y36" s="99"/>
      <c r="Z36" s="199"/>
      <c r="AA36" s="200"/>
      <c r="AB36" s="36" t="s">
        <v>27</v>
      </c>
      <c r="AC36" s="38"/>
      <c r="AD36" s="14"/>
      <c r="AE36" s="14"/>
    </row>
    <row r="37" spans="1:31" x14ac:dyDescent="0.25">
      <c r="A37" s="14"/>
      <c r="B37" s="65" t="s">
        <v>2</v>
      </c>
      <c r="C37" s="81">
        <v>1</v>
      </c>
      <c r="D37" s="101" t="s">
        <v>117</v>
      </c>
      <c r="E37" s="101" t="s">
        <v>124</v>
      </c>
      <c r="F37" s="101" t="s">
        <v>115</v>
      </c>
      <c r="G37" s="101" t="s">
        <v>116</v>
      </c>
      <c r="H37" s="139" t="s">
        <v>299</v>
      </c>
      <c r="I37" s="72">
        <v>10</v>
      </c>
      <c r="J37" s="66" t="s">
        <v>14</v>
      </c>
      <c r="K37" s="61">
        <v>1.0416666666666666E-2</v>
      </c>
      <c r="L37" s="62">
        <v>2.0833333333333332E-2</v>
      </c>
      <c r="M37" s="62">
        <v>4.1666666666666664E-2</v>
      </c>
      <c r="N37" s="62">
        <v>1.0416666666666666E-2</v>
      </c>
      <c r="O37" s="62">
        <v>1.0416666666666666E-2</v>
      </c>
      <c r="P37" s="58">
        <f t="shared" si="16"/>
        <v>9.375E-2</v>
      </c>
      <c r="Q37" s="63">
        <f t="shared" si="4"/>
        <v>9.375E-2</v>
      </c>
      <c r="R37" s="57">
        <v>6.9444444444444441E-3</v>
      </c>
      <c r="S37" s="57">
        <v>2.0833333333333332E-2</v>
      </c>
      <c r="T37" s="57">
        <v>4.1666666666666664E-2</v>
      </c>
      <c r="U37" s="57">
        <v>6.9444444444444441E-3</v>
      </c>
      <c r="V37" s="57"/>
      <c r="W37" s="57">
        <v>1.7361111111111112E-2</v>
      </c>
      <c r="X37" s="55">
        <f t="shared" si="17"/>
        <v>0</v>
      </c>
      <c r="Y37" s="56" t="s">
        <v>49</v>
      </c>
      <c r="Z37" s="187" t="s">
        <v>669</v>
      </c>
      <c r="AA37" s="191" t="s">
        <v>563</v>
      </c>
      <c r="AB37" s="36" t="s">
        <v>25</v>
      </c>
      <c r="AC37" s="38"/>
      <c r="AD37" s="14"/>
      <c r="AE37" s="14"/>
    </row>
    <row r="38" spans="1:31" ht="30" x14ac:dyDescent="0.25">
      <c r="A38" s="14"/>
      <c r="B38" s="65" t="s">
        <v>2</v>
      </c>
      <c r="C38" s="81">
        <v>4</v>
      </c>
      <c r="D38" s="114" t="s">
        <v>118</v>
      </c>
      <c r="E38" s="123" t="s">
        <v>144</v>
      </c>
      <c r="F38" s="114" t="s">
        <v>115</v>
      </c>
      <c r="G38" s="114" t="s">
        <v>116</v>
      </c>
      <c r="H38" s="114" t="s">
        <v>299</v>
      </c>
      <c r="I38" s="124">
        <v>5</v>
      </c>
      <c r="J38" s="125" t="s">
        <v>14</v>
      </c>
      <c r="K38" s="98"/>
      <c r="L38" s="99"/>
      <c r="M38" s="99"/>
      <c r="N38" s="100"/>
      <c r="O38" s="99"/>
      <c r="P38" s="135">
        <f t="shared" si="16"/>
        <v>0</v>
      </c>
      <c r="Q38" s="120">
        <f t="shared" si="4"/>
        <v>0</v>
      </c>
      <c r="R38" s="99"/>
      <c r="S38" s="99"/>
      <c r="T38" s="99"/>
      <c r="U38" s="99"/>
      <c r="V38" s="99"/>
      <c r="W38" s="99"/>
      <c r="X38" s="137">
        <f t="shared" si="17"/>
        <v>0</v>
      </c>
      <c r="Y38" s="99"/>
      <c r="Z38" s="194"/>
      <c r="AA38" s="200"/>
      <c r="AB38" s="36" t="s">
        <v>27</v>
      </c>
      <c r="AC38" s="38"/>
      <c r="AD38" s="14"/>
      <c r="AE38" s="14"/>
    </row>
    <row r="39" spans="1:31" ht="30" x14ac:dyDescent="0.25">
      <c r="A39" s="14"/>
      <c r="B39" s="65" t="s">
        <v>2</v>
      </c>
      <c r="C39" s="81">
        <v>4</v>
      </c>
      <c r="D39" s="114" t="s">
        <v>123</v>
      </c>
      <c r="E39" s="123" t="s">
        <v>145</v>
      </c>
      <c r="F39" s="114" t="s">
        <v>115</v>
      </c>
      <c r="G39" s="114" t="s">
        <v>116</v>
      </c>
      <c r="H39" s="114" t="s">
        <v>299</v>
      </c>
      <c r="I39" s="124">
        <v>5</v>
      </c>
      <c r="J39" s="125" t="s">
        <v>14</v>
      </c>
      <c r="K39" s="98"/>
      <c r="L39" s="99"/>
      <c r="M39" s="99"/>
      <c r="N39" s="100"/>
      <c r="O39" s="99"/>
      <c r="P39" s="135">
        <f t="shared" ref="P39:P42" si="29">SUM(K39:O39)</f>
        <v>0</v>
      </c>
      <c r="Q39" s="120">
        <f t="shared" si="4"/>
        <v>0</v>
      </c>
      <c r="R39" s="99"/>
      <c r="S39" s="99"/>
      <c r="T39" s="99"/>
      <c r="U39" s="99"/>
      <c r="V39" s="99"/>
      <c r="W39" s="99"/>
      <c r="X39" s="137">
        <f t="shared" ref="X39:X42" si="30">SUM(P39-Q39)</f>
        <v>0</v>
      </c>
      <c r="Y39" s="99"/>
      <c r="Z39" s="194"/>
      <c r="AA39" s="200"/>
      <c r="AB39" s="36" t="s">
        <v>27</v>
      </c>
      <c r="AC39" s="38"/>
      <c r="AD39" s="14"/>
      <c r="AE39" s="14"/>
    </row>
    <row r="40" spans="1:31" x14ac:dyDescent="0.25">
      <c r="A40" s="14"/>
      <c r="B40" s="65" t="s">
        <v>104</v>
      </c>
      <c r="C40" s="81">
        <v>1</v>
      </c>
      <c r="D40" s="115" t="s">
        <v>362</v>
      </c>
      <c r="E40" s="115" t="s">
        <v>364</v>
      </c>
      <c r="F40" s="115" t="s">
        <v>77</v>
      </c>
      <c r="G40" s="115" t="s">
        <v>126</v>
      </c>
      <c r="H40" s="115" t="s">
        <v>299</v>
      </c>
      <c r="I40" s="116">
        <v>3</v>
      </c>
      <c r="J40" s="117" t="s">
        <v>14</v>
      </c>
      <c r="K40" s="119"/>
      <c r="L40" s="119"/>
      <c r="M40" s="119"/>
      <c r="N40" s="119"/>
      <c r="O40" s="119"/>
      <c r="P40" s="135">
        <f t="shared" si="29"/>
        <v>0</v>
      </c>
      <c r="Q40" s="120">
        <f t="shared" ref="Q40:Q42" si="31">SUM(R40:W40)</f>
        <v>0</v>
      </c>
      <c r="R40" s="121"/>
      <c r="S40" s="121"/>
      <c r="T40" s="121"/>
      <c r="U40" s="121"/>
      <c r="V40" s="121"/>
      <c r="W40" s="121"/>
      <c r="X40" s="137">
        <f t="shared" si="30"/>
        <v>0</v>
      </c>
      <c r="Y40" s="122"/>
      <c r="Z40" s="196"/>
      <c r="AA40" s="201"/>
      <c r="AB40" s="36" t="s">
        <v>27</v>
      </c>
      <c r="AC40" s="38"/>
      <c r="AD40" s="14"/>
      <c r="AE40" s="14"/>
    </row>
    <row r="41" spans="1:31" ht="45" x14ac:dyDescent="0.25">
      <c r="A41" s="14"/>
      <c r="B41" s="65" t="s">
        <v>104</v>
      </c>
      <c r="C41" s="81">
        <v>1</v>
      </c>
      <c r="D41" s="101" t="s">
        <v>363</v>
      </c>
      <c r="E41" s="102" t="s">
        <v>365</v>
      </c>
      <c r="F41" s="101" t="s">
        <v>77</v>
      </c>
      <c r="G41" s="102" t="s">
        <v>139</v>
      </c>
      <c r="H41" s="139" t="s">
        <v>299</v>
      </c>
      <c r="I41" s="72">
        <v>3</v>
      </c>
      <c r="J41" s="66" t="s">
        <v>14</v>
      </c>
      <c r="K41" s="62">
        <v>1.0416666666666666E-2</v>
      </c>
      <c r="L41" s="62">
        <v>0</v>
      </c>
      <c r="M41" s="62">
        <v>0</v>
      </c>
      <c r="N41" s="62">
        <v>1.0416666666666666E-2</v>
      </c>
      <c r="O41" s="62">
        <v>1.0416666666666666E-2</v>
      </c>
      <c r="P41" s="58">
        <f t="shared" si="29"/>
        <v>3.125E-2</v>
      </c>
      <c r="Q41" s="63">
        <f t="shared" si="31"/>
        <v>3.125E-2</v>
      </c>
      <c r="R41" s="57">
        <v>6.9444444444444441E-3</v>
      </c>
      <c r="S41" s="57">
        <v>0</v>
      </c>
      <c r="T41" s="57">
        <v>0</v>
      </c>
      <c r="U41" s="57">
        <v>1.3888888888888888E-2</v>
      </c>
      <c r="V41" s="57"/>
      <c r="W41" s="57">
        <v>1.0416666666666666E-2</v>
      </c>
      <c r="X41" s="55">
        <f t="shared" si="30"/>
        <v>0</v>
      </c>
      <c r="Y41" s="56" t="s">
        <v>46</v>
      </c>
      <c r="Z41" s="187" t="s">
        <v>669</v>
      </c>
      <c r="AA41" s="191" t="s">
        <v>563</v>
      </c>
      <c r="AB41" s="36" t="s">
        <v>25</v>
      </c>
      <c r="AC41" s="38"/>
      <c r="AD41" s="14"/>
      <c r="AE41" s="14"/>
    </row>
    <row r="42" spans="1:31" x14ac:dyDescent="0.25">
      <c r="A42" s="14"/>
      <c r="B42" s="65" t="s">
        <v>104</v>
      </c>
      <c r="C42" s="81">
        <v>1</v>
      </c>
      <c r="D42" s="101" t="s">
        <v>416</v>
      </c>
      <c r="E42" s="101" t="s">
        <v>364</v>
      </c>
      <c r="F42" s="101" t="s">
        <v>77</v>
      </c>
      <c r="G42" s="101" t="s">
        <v>143</v>
      </c>
      <c r="H42" s="139" t="s">
        <v>299</v>
      </c>
      <c r="I42" s="72">
        <v>3</v>
      </c>
      <c r="J42" s="66" t="s">
        <v>14</v>
      </c>
      <c r="K42" s="62">
        <v>1.0416666666666666E-2</v>
      </c>
      <c r="L42" s="62">
        <v>0</v>
      </c>
      <c r="M42" s="62">
        <v>0</v>
      </c>
      <c r="N42" s="62">
        <v>1.0416666666666666E-2</v>
      </c>
      <c r="O42" s="62">
        <v>1.0416666666666666E-2</v>
      </c>
      <c r="P42" s="58">
        <f t="shared" si="29"/>
        <v>3.125E-2</v>
      </c>
      <c r="Q42" s="63">
        <f t="shared" si="31"/>
        <v>3.125E-2</v>
      </c>
      <c r="R42" s="57">
        <v>3.472222222222222E-3</v>
      </c>
      <c r="S42" s="57">
        <v>0</v>
      </c>
      <c r="T42" s="57">
        <v>0</v>
      </c>
      <c r="U42" s="57">
        <v>1.3888888888888888E-2</v>
      </c>
      <c r="V42" s="57"/>
      <c r="W42" s="57">
        <v>1.3888888888888888E-2</v>
      </c>
      <c r="X42" s="55">
        <f t="shared" si="30"/>
        <v>0</v>
      </c>
      <c r="Y42" s="56" t="s">
        <v>46</v>
      </c>
      <c r="Z42" s="187" t="s">
        <v>669</v>
      </c>
      <c r="AA42" s="191" t="s">
        <v>563</v>
      </c>
      <c r="AB42" s="36" t="s">
        <v>25</v>
      </c>
      <c r="AC42" s="38"/>
      <c r="AD42" s="14"/>
      <c r="AE42" s="14"/>
    </row>
    <row r="43" spans="1:31" x14ac:dyDescent="0.25">
      <c r="A43" s="14"/>
      <c r="B43" s="65" t="s">
        <v>104</v>
      </c>
      <c r="C43" s="81">
        <v>1</v>
      </c>
      <c r="D43" s="101" t="s">
        <v>415</v>
      </c>
      <c r="E43" s="101" t="s">
        <v>364</v>
      </c>
      <c r="F43" s="101" t="s">
        <v>77</v>
      </c>
      <c r="G43" s="101" t="s">
        <v>143</v>
      </c>
      <c r="H43" s="139" t="s">
        <v>299</v>
      </c>
      <c r="I43" s="72">
        <v>3</v>
      </c>
      <c r="J43" s="66" t="s">
        <v>14</v>
      </c>
      <c r="K43" s="62">
        <v>1.0416666666666666E-2</v>
      </c>
      <c r="L43" s="62">
        <v>0</v>
      </c>
      <c r="M43" s="62">
        <v>0</v>
      </c>
      <c r="N43" s="62">
        <v>1.0416666666666666E-2</v>
      </c>
      <c r="O43" s="62">
        <v>1.0416666666666666E-2</v>
      </c>
      <c r="P43" s="58">
        <f t="shared" ref="P43:P44" si="32">SUM(K43:O43)</f>
        <v>3.125E-2</v>
      </c>
      <c r="Q43" s="63">
        <f t="shared" ref="Q43:Q44" si="33">SUM(R43:W43)</f>
        <v>3.125E-2</v>
      </c>
      <c r="R43" s="57">
        <v>3.472222222222222E-3</v>
      </c>
      <c r="S43" s="57">
        <v>0</v>
      </c>
      <c r="T43" s="57">
        <v>0</v>
      </c>
      <c r="U43" s="57">
        <v>1.3888888888888888E-2</v>
      </c>
      <c r="V43" s="57"/>
      <c r="W43" s="57">
        <v>1.3888888888888888E-2</v>
      </c>
      <c r="X43" s="55">
        <f t="shared" ref="X43:X44" si="34">SUM(P43-Q43)</f>
        <v>0</v>
      </c>
      <c r="Y43" s="56" t="s">
        <v>46</v>
      </c>
      <c r="Z43" s="187" t="s">
        <v>669</v>
      </c>
      <c r="AA43" s="191" t="s">
        <v>563</v>
      </c>
      <c r="AB43" s="36" t="s">
        <v>25</v>
      </c>
      <c r="AC43" s="38"/>
      <c r="AD43" s="14"/>
      <c r="AE43" s="14"/>
    </row>
    <row r="44" spans="1:31" x14ac:dyDescent="0.25">
      <c r="A44" s="14"/>
      <c r="B44" s="65" t="s">
        <v>104</v>
      </c>
      <c r="C44" s="81">
        <v>1</v>
      </c>
      <c r="D44" s="101" t="s">
        <v>417</v>
      </c>
      <c r="E44" s="101" t="s">
        <v>364</v>
      </c>
      <c r="F44" s="101" t="s">
        <v>77</v>
      </c>
      <c r="G44" s="101" t="s">
        <v>143</v>
      </c>
      <c r="H44" s="139" t="s">
        <v>299</v>
      </c>
      <c r="I44" s="72">
        <v>3</v>
      </c>
      <c r="J44" s="66" t="s">
        <v>14</v>
      </c>
      <c r="K44" s="62">
        <v>1.0416666666666666E-2</v>
      </c>
      <c r="L44" s="62">
        <v>0</v>
      </c>
      <c r="M44" s="62">
        <v>0</v>
      </c>
      <c r="N44" s="62">
        <v>1.0416666666666666E-2</v>
      </c>
      <c r="O44" s="62">
        <v>1.0416666666666666E-2</v>
      </c>
      <c r="P44" s="58">
        <f t="shared" si="32"/>
        <v>3.125E-2</v>
      </c>
      <c r="Q44" s="63">
        <f t="shared" si="33"/>
        <v>3.125E-2</v>
      </c>
      <c r="R44" s="57">
        <v>3.472222222222222E-3</v>
      </c>
      <c r="S44" s="57">
        <v>0</v>
      </c>
      <c r="T44" s="57">
        <v>0</v>
      </c>
      <c r="U44" s="57">
        <v>1.3888888888888888E-2</v>
      </c>
      <c r="V44" s="57"/>
      <c r="W44" s="57">
        <v>1.3888888888888888E-2</v>
      </c>
      <c r="X44" s="55">
        <f t="shared" si="34"/>
        <v>0</v>
      </c>
      <c r="Y44" s="56" t="s">
        <v>46</v>
      </c>
      <c r="Z44" s="187" t="s">
        <v>669</v>
      </c>
      <c r="AA44" s="191" t="s">
        <v>563</v>
      </c>
      <c r="AB44" s="36" t="s">
        <v>25</v>
      </c>
      <c r="AC44" s="38"/>
      <c r="AD44" s="14"/>
      <c r="AE44" s="14"/>
    </row>
    <row r="45" spans="1:31" x14ac:dyDescent="0.25">
      <c r="A45" s="14"/>
      <c r="B45" s="65" t="s">
        <v>104</v>
      </c>
      <c r="C45" s="81">
        <v>1</v>
      </c>
      <c r="D45" s="101" t="s">
        <v>125</v>
      </c>
      <c r="E45" s="101"/>
      <c r="F45" s="101" t="s">
        <v>77</v>
      </c>
      <c r="G45" s="101" t="s">
        <v>126</v>
      </c>
      <c r="H45" s="139" t="s">
        <v>299</v>
      </c>
      <c r="I45" s="72">
        <v>3</v>
      </c>
      <c r="J45" s="66" t="s">
        <v>14</v>
      </c>
      <c r="K45" s="61">
        <v>0</v>
      </c>
      <c r="L45" s="62">
        <v>2.0833333333333332E-2</v>
      </c>
      <c r="M45" s="62">
        <v>4.1666666666666664E-2</v>
      </c>
      <c r="N45" s="62">
        <v>6.9444444444444441E-3</v>
      </c>
      <c r="O45" s="62">
        <v>6.9444444444444441E-3</v>
      </c>
      <c r="P45" s="58">
        <f t="shared" si="16"/>
        <v>7.6388888888888895E-2</v>
      </c>
      <c r="Q45" s="63">
        <f t="shared" si="4"/>
        <v>7.6388888888888895E-2</v>
      </c>
      <c r="R45" s="57">
        <v>2.0833333333333332E-2</v>
      </c>
      <c r="S45" s="57">
        <v>2.0833333333333332E-2</v>
      </c>
      <c r="T45" s="57">
        <v>2.0833333333333332E-2</v>
      </c>
      <c r="U45" s="57">
        <v>6.9444444444444441E-3</v>
      </c>
      <c r="V45" s="57"/>
      <c r="W45" s="57">
        <v>6.9444444444444441E-3</v>
      </c>
      <c r="X45" s="55">
        <f t="shared" si="17"/>
        <v>0</v>
      </c>
      <c r="Y45" s="56" t="s">
        <v>53</v>
      </c>
      <c r="Z45" s="187" t="s">
        <v>669</v>
      </c>
      <c r="AA45" s="191" t="s">
        <v>563</v>
      </c>
      <c r="AB45" s="36" t="s">
        <v>25</v>
      </c>
      <c r="AC45" s="38" t="s">
        <v>560</v>
      </c>
      <c r="AD45" s="14"/>
      <c r="AE45" s="14"/>
    </row>
    <row r="46" spans="1:31" ht="30" x14ac:dyDescent="0.25">
      <c r="A46" s="14"/>
      <c r="B46" s="65" t="s">
        <v>104</v>
      </c>
      <c r="C46" s="81">
        <v>1</v>
      </c>
      <c r="D46" s="101" t="s">
        <v>127</v>
      </c>
      <c r="E46" s="102" t="s">
        <v>137</v>
      </c>
      <c r="F46" s="101" t="s">
        <v>77</v>
      </c>
      <c r="G46" s="102" t="s">
        <v>139</v>
      </c>
      <c r="H46" s="139" t="s">
        <v>299</v>
      </c>
      <c r="I46" s="72">
        <v>3</v>
      </c>
      <c r="J46" s="66" t="s">
        <v>14</v>
      </c>
      <c r="K46" s="61">
        <v>6.9444444444444441E-3</v>
      </c>
      <c r="L46" s="62">
        <v>2.0833333333333332E-2</v>
      </c>
      <c r="M46" s="62">
        <v>4.1666666666666664E-2</v>
      </c>
      <c r="N46" s="62">
        <v>6.9444444444444441E-3</v>
      </c>
      <c r="O46" s="62">
        <v>6.9444444444444441E-3</v>
      </c>
      <c r="P46" s="58">
        <f t="shared" si="16"/>
        <v>8.3333333333333343E-2</v>
      </c>
      <c r="Q46" s="63">
        <f t="shared" si="4"/>
        <v>8.3333333333333343E-2</v>
      </c>
      <c r="R46" s="57">
        <v>2.0833333333333332E-2</v>
      </c>
      <c r="S46" s="57">
        <v>2.0833333333333332E-2</v>
      </c>
      <c r="T46" s="57">
        <v>2.7777777777777776E-2</v>
      </c>
      <c r="U46" s="57">
        <v>6.9444444444444441E-3</v>
      </c>
      <c r="V46" s="57"/>
      <c r="W46" s="57">
        <v>6.9444444444444441E-3</v>
      </c>
      <c r="X46" s="55">
        <f t="shared" si="17"/>
        <v>0</v>
      </c>
      <c r="Y46" s="56" t="s">
        <v>53</v>
      </c>
      <c r="Z46" s="187" t="s">
        <v>669</v>
      </c>
      <c r="AA46" s="191" t="s">
        <v>563</v>
      </c>
      <c r="AB46" s="36" t="s">
        <v>25</v>
      </c>
      <c r="AC46" s="38"/>
      <c r="AD46" s="14"/>
      <c r="AE46" s="14"/>
    </row>
    <row r="47" spans="1:31" x14ac:dyDescent="0.25">
      <c r="A47" s="14"/>
      <c r="B47" s="65" t="s">
        <v>104</v>
      </c>
      <c r="C47" s="81">
        <v>1</v>
      </c>
      <c r="D47" s="101" t="s">
        <v>128</v>
      </c>
      <c r="E47" s="101"/>
      <c r="F47" s="101" t="s">
        <v>77</v>
      </c>
      <c r="G47" s="101" t="s">
        <v>143</v>
      </c>
      <c r="H47" s="139" t="s">
        <v>299</v>
      </c>
      <c r="I47" s="72">
        <v>3</v>
      </c>
      <c r="J47" s="66" t="s">
        <v>14</v>
      </c>
      <c r="K47" s="61">
        <v>6.9444444444444441E-3</v>
      </c>
      <c r="L47" s="62">
        <v>4.1666666666666664E-2</v>
      </c>
      <c r="M47" s="62">
        <v>4.1666666666666664E-2</v>
      </c>
      <c r="N47" s="62">
        <v>6.9444444444444441E-3</v>
      </c>
      <c r="O47" s="62">
        <v>6.9444444444444441E-3</v>
      </c>
      <c r="P47" s="58">
        <f t="shared" si="16"/>
        <v>0.10416666666666666</v>
      </c>
      <c r="Q47" s="63">
        <f t="shared" si="4"/>
        <v>0.10416666666666666</v>
      </c>
      <c r="R47" s="57">
        <v>2.0833333333333332E-2</v>
      </c>
      <c r="S47" s="57">
        <v>2.0833333333333332E-2</v>
      </c>
      <c r="T47" s="57">
        <v>4.1666666666666664E-2</v>
      </c>
      <c r="U47" s="57">
        <v>6.9444444444444441E-3</v>
      </c>
      <c r="V47" s="57"/>
      <c r="W47" s="57">
        <v>1.3888888888888888E-2</v>
      </c>
      <c r="X47" s="55">
        <f t="shared" si="17"/>
        <v>0</v>
      </c>
      <c r="Y47" s="56" t="s">
        <v>53</v>
      </c>
      <c r="Z47" s="187" t="s">
        <v>669</v>
      </c>
      <c r="AA47" s="191" t="s">
        <v>563</v>
      </c>
      <c r="AB47" s="36" t="s">
        <v>25</v>
      </c>
      <c r="AC47" s="38" t="s">
        <v>615</v>
      </c>
      <c r="AD47" s="14"/>
      <c r="AE47" s="14"/>
    </row>
    <row r="48" spans="1:31" x14ac:dyDescent="0.25">
      <c r="A48" s="14"/>
      <c r="B48" s="65" t="s">
        <v>104</v>
      </c>
      <c r="C48" s="81">
        <v>1</v>
      </c>
      <c r="D48" s="101" t="s">
        <v>681</v>
      </c>
      <c r="E48" s="101" t="s">
        <v>682</v>
      </c>
      <c r="F48" s="101" t="s">
        <v>77</v>
      </c>
      <c r="G48" s="101" t="s">
        <v>143</v>
      </c>
      <c r="H48" s="139" t="s">
        <v>299</v>
      </c>
      <c r="I48" s="72">
        <v>3</v>
      </c>
      <c r="J48" s="66" t="s">
        <v>14</v>
      </c>
      <c r="K48" s="61">
        <v>6.9444444444444441E-3</v>
      </c>
      <c r="L48" s="62">
        <v>4.1666666666666664E-2</v>
      </c>
      <c r="M48" s="62">
        <v>4.1666666666666664E-2</v>
      </c>
      <c r="N48" s="62">
        <v>6.9444444444444441E-3</v>
      </c>
      <c r="O48" s="62">
        <v>6.9444444444444441E-3</v>
      </c>
      <c r="P48" s="58">
        <f t="shared" ref="P48" si="35">SUM(K48:O48)</f>
        <v>0.10416666666666666</v>
      </c>
      <c r="Q48" s="63">
        <f t="shared" ref="Q48" si="36">SUM(R48:W48)</f>
        <v>0.10416666666666666</v>
      </c>
      <c r="R48" s="57">
        <v>2.0833333333333332E-2</v>
      </c>
      <c r="S48" s="57">
        <v>2.0833333333333332E-2</v>
      </c>
      <c r="T48" s="57">
        <v>4.1666666666666664E-2</v>
      </c>
      <c r="U48" s="57">
        <v>6.9444444444444441E-3</v>
      </c>
      <c r="V48" s="57"/>
      <c r="W48" s="57">
        <v>1.3888888888888888E-2</v>
      </c>
      <c r="X48" s="55">
        <f t="shared" ref="X48" si="37">SUM(P48-Q48)</f>
        <v>0</v>
      </c>
      <c r="Y48" s="56" t="s">
        <v>53</v>
      </c>
      <c r="Z48" s="187" t="s">
        <v>669</v>
      </c>
      <c r="AA48" s="191" t="s">
        <v>563</v>
      </c>
      <c r="AB48" s="36" t="s">
        <v>25</v>
      </c>
      <c r="AC48" s="38" t="s">
        <v>615</v>
      </c>
      <c r="AD48" s="14"/>
      <c r="AE48" s="14"/>
    </row>
    <row r="49" spans="1:31" x14ac:dyDescent="0.25">
      <c r="A49" s="14"/>
      <c r="B49" s="65" t="s">
        <v>104</v>
      </c>
      <c r="C49" s="81">
        <v>1</v>
      </c>
      <c r="D49" s="115" t="s">
        <v>129</v>
      </c>
      <c r="E49" s="115"/>
      <c r="F49" s="115" t="s">
        <v>77</v>
      </c>
      <c r="G49" s="115" t="s">
        <v>130</v>
      </c>
      <c r="H49" s="143" t="s">
        <v>299</v>
      </c>
      <c r="I49" s="116">
        <v>3</v>
      </c>
      <c r="J49" s="117" t="s">
        <v>14</v>
      </c>
      <c r="K49" s="118"/>
      <c r="L49" s="119"/>
      <c r="M49" s="119"/>
      <c r="N49" s="119"/>
      <c r="O49" s="119"/>
      <c r="P49" s="135">
        <f t="shared" si="16"/>
        <v>0</v>
      </c>
      <c r="Q49" s="120"/>
      <c r="R49" s="121"/>
      <c r="S49" s="121"/>
      <c r="T49" s="121"/>
      <c r="U49" s="121"/>
      <c r="V49" s="121"/>
      <c r="W49" s="121"/>
      <c r="X49" s="137">
        <f t="shared" si="17"/>
        <v>0</v>
      </c>
      <c r="Y49" s="122"/>
      <c r="Z49" s="196"/>
      <c r="AA49" s="203"/>
      <c r="AB49" s="36" t="s">
        <v>27</v>
      </c>
      <c r="AC49" s="38"/>
      <c r="AD49" s="14"/>
      <c r="AE49" s="14"/>
    </row>
    <row r="50" spans="1:31" ht="30" x14ac:dyDescent="0.25">
      <c r="A50" s="14"/>
      <c r="B50" s="65" t="s">
        <v>104</v>
      </c>
      <c r="C50" s="81">
        <v>1</v>
      </c>
      <c r="D50" s="101" t="s">
        <v>131</v>
      </c>
      <c r="E50" s="102" t="s">
        <v>137</v>
      </c>
      <c r="F50" s="101" t="s">
        <v>77</v>
      </c>
      <c r="G50" s="102" t="s">
        <v>138</v>
      </c>
      <c r="H50" s="139" t="s">
        <v>299</v>
      </c>
      <c r="I50" s="72">
        <v>3</v>
      </c>
      <c r="J50" s="66" t="s">
        <v>14</v>
      </c>
      <c r="K50" s="61">
        <v>0</v>
      </c>
      <c r="L50" s="62">
        <v>1.0416666666666666E-2</v>
      </c>
      <c r="M50" s="62">
        <v>4.1666666666666664E-2</v>
      </c>
      <c r="N50" s="62">
        <v>6.9444444444444441E-3</v>
      </c>
      <c r="O50" s="62">
        <v>6.9444444444444441E-3</v>
      </c>
      <c r="P50" s="58">
        <f t="shared" si="16"/>
        <v>6.5972222222222224E-2</v>
      </c>
      <c r="Q50" s="63">
        <f t="shared" ref="Q50:Q89" si="38">SUM(R50:W50)</f>
        <v>6.597222222222221E-2</v>
      </c>
      <c r="R50" s="57">
        <v>0</v>
      </c>
      <c r="S50" s="57">
        <v>1.0416666666666666E-2</v>
      </c>
      <c r="T50" s="57">
        <v>3.125E-2</v>
      </c>
      <c r="U50" s="57">
        <v>6.9444444444444441E-3</v>
      </c>
      <c r="V50" s="57"/>
      <c r="W50" s="57">
        <v>1.7361111111111112E-2</v>
      </c>
      <c r="X50" s="55">
        <f t="shared" si="17"/>
        <v>1.3877787807814457E-17</v>
      </c>
      <c r="Y50" s="56" t="s">
        <v>53</v>
      </c>
      <c r="Z50" s="187" t="s">
        <v>669</v>
      </c>
      <c r="AA50" s="191" t="s">
        <v>563</v>
      </c>
      <c r="AB50" s="36" t="s">
        <v>25</v>
      </c>
      <c r="AC50" s="38"/>
      <c r="AD50" s="14"/>
      <c r="AE50" s="14"/>
    </row>
    <row r="51" spans="1:31" x14ac:dyDescent="0.25">
      <c r="A51" s="14"/>
      <c r="B51" s="65" t="s">
        <v>104</v>
      </c>
      <c r="C51" s="81">
        <v>1</v>
      </c>
      <c r="D51" s="101" t="s">
        <v>132</v>
      </c>
      <c r="E51" s="101"/>
      <c r="F51" s="101" t="s">
        <v>77</v>
      </c>
      <c r="G51" s="101" t="s">
        <v>142</v>
      </c>
      <c r="H51" s="139" t="s">
        <v>299</v>
      </c>
      <c r="I51" s="72">
        <v>3</v>
      </c>
      <c r="J51" s="66" t="s">
        <v>14</v>
      </c>
      <c r="K51" s="61">
        <v>6.9444444444444441E-3</v>
      </c>
      <c r="L51" s="62">
        <v>2.0833333333333332E-2</v>
      </c>
      <c r="M51" s="62">
        <v>4.1666666666666664E-2</v>
      </c>
      <c r="N51" s="62">
        <v>6.9444444444444441E-3</v>
      </c>
      <c r="O51" s="62">
        <v>6.9444444444444441E-3</v>
      </c>
      <c r="P51" s="58">
        <f t="shared" si="16"/>
        <v>8.3333333333333343E-2</v>
      </c>
      <c r="Q51" s="63">
        <f t="shared" si="38"/>
        <v>8.3333333333333343E-2</v>
      </c>
      <c r="R51" s="57">
        <v>6.9444444444444441E-3</v>
      </c>
      <c r="S51" s="57">
        <v>2.0833333333333332E-2</v>
      </c>
      <c r="T51" s="57">
        <v>3.125E-2</v>
      </c>
      <c r="U51" s="57">
        <v>6.9444444444444441E-3</v>
      </c>
      <c r="V51" s="57"/>
      <c r="W51" s="57">
        <v>1.7361111111111112E-2</v>
      </c>
      <c r="X51" s="55">
        <f t="shared" si="17"/>
        <v>0</v>
      </c>
      <c r="Y51" s="56" t="s">
        <v>53</v>
      </c>
      <c r="Z51" s="187" t="s">
        <v>669</v>
      </c>
      <c r="AA51" s="191" t="s">
        <v>563</v>
      </c>
      <c r="AB51" s="36" t="s">
        <v>25</v>
      </c>
      <c r="AC51" s="38"/>
      <c r="AD51" s="14"/>
      <c r="AE51" s="14"/>
    </row>
    <row r="52" spans="1:31" x14ac:dyDescent="0.25">
      <c r="A52" s="14"/>
      <c r="B52" s="65" t="s">
        <v>104</v>
      </c>
      <c r="C52" s="81">
        <v>1</v>
      </c>
      <c r="D52" s="101" t="s">
        <v>679</v>
      </c>
      <c r="E52" s="101" t="s">
        <v>680</v>
      </c>
      <c r="F52" s="101" t="s">
        <v>77</v>
      </c>
      <c r="G52" s="101" t="s">
        <v>142</v>
      </c>
      <c r="H52" s="139" t="s">
        <v>299</v>
      </c>
      <c r="I52" s="72">
        <v>3</v>
      </c>
      <c r="J52" s="66" t="s">
        <v>14</v>
      </c>
      <c r="K52" s="61">
        <v>6.9444444444444441E-3</v>
      </c>
      <c r="L52" s="62">
        <v>2.0833333333333332E-2</v>
      </c>
      <c r="M52" s="62">
        <v>4.1666666666666664E-2</v>
      </c>
      <c r="N52" s="62">
        <v>6.9444444444444441E-3</v>
      </c>
      <c r="O52" s="62">
        <v>6.9444444444444441E-3</v>
      </c>
      <c r="P52" s="58">
        <f t="shared" ref="P52" si="39">SUM(K52:O52)</f>
        <v>8.3333333333333343E-2</v>
      </c>
      <c r="Q52" s="63">
        <f t="shared" ref="Q52" si="40">SUM(R52:W52)</f>
        <v>8.3333333333333343E-2</v>
      </c>
      <c r="R52" s="57">
        <v>6.9444444444444441E-3</v>
      </c>
      <c r="S52" s="57">
        <v>2.0833333333333332E-2</v>
      </c>
      <c r="T52" s="57">
        <v>3.125E-2</v>
      </c>
      <c r="U52" s="57">
        <v>6.9444444444444441E-3</v>
      </c>
      <c r="V52" s="57"/>
      <c r="W52" s="57">
        <v>1.7361111111111112E-2</v>
      </c>
      <c r="X52" s="55">
        <f t="shared" ref="X52" si="41">SUM(P52-Q52)</f>
        <v>0</v>
      </c>
      <c r="Y52" s="56" t="s">
        <v>53</v>
      </c>
      <c r="Z52" s="187" t="s">
        <v>669</v>
      </c>
      <c r="AA52" s="191" t="s">
        <v>563</v>
      </c>
      <c r="AB52" s="36" t="s">
        <v>25</v>
      </c>
      <c r="AC52" s="38"/>
      <c r="AD52" s="14"/>
      <c r="AE52" s="14"/>
    </row>
    <row r="53" spans="1:31" x14ac:dyDescent="0.25">
      <c r="A53" s="14"/>
      <c r="B53" s="65" t="s">
        <v>104</v>
      </c>
      <c r="C53" s="81">
        <v>1</v>
      </c>
      <c r="D53" s="115" t="s">
        <v>133</v>
      </c>
      <c r="E53" s="115"/>
      <c r="F53" s="115" t="s">
        <v>77</v>
      </c>
      <c r="G53" s="115" t="s">
        <v>134</v>
      </c>
      <c r="H53" s="143" t="s">
        <v>299</v>
      </c>
      <c r="I53" s="116">
        <v>3</v>
      </c>
      <c r="J53" s="117" t="s">
        <v>14</v>
      </c>
      <c r="K53" s="118"/>
      <c r="L53" s="119"/>
      <c r="M53" s="119"/>
      <c r="N53" s="119"/>
      <c r="O53" s="119"/>
      <c r="P53" s="135">
        <f t="shared" ref="P53:P57" si="42">SUM(K53:O53)</f>
        <v>0</v>
      </c>
      <c r="Q53" s="120">
        <f t="shared" si="38"/>
        <v>0</v>
      </c>
      <c r="R53" s="121"/>
      <c r="S53" s="121"/>
      <c r="T53" s="121"/>
      <c r="U53" s="121"/>
      <c r="V53" s="121"/>
      <c r="W53" s="121"/>
      <c r="X53" s="137">
        <f t="shared" ref="X53:X57" si="43">SUM(P53-Q53)</f>
        <v>0</v>
      </c>
      <c r="Y53" s="122" t="s">
        <v>53</v>
      </c>
      <c r="Z53" s="195"/>
      <c r="AA53" s="203"/>
      <c r="AB53" s="36" t="s">
        <v>27</v>
      </c>
      <c r="AC53" s="38"/>
      <c r="AD53" s="14"/>
      <c r="AE53" s="14"/>
    </row>
    <row r="54" spans="1:31" ht="30" x14ac:dyDescent="0.25">
      <c r="A54" s="14"/>
      <c r="B54" s="65" t="s">
        <v>104</v>
      </c>
      <c r="C54" s="81">
        <v>1</v>
      </c>
      <c r="D54" s="115" t="s">
        <v>135</v>
      </c>
      <c r="E54" s="144" t="s">
        <v>137</v>
      </c>
      <c r="F54" s="115" t="s">
        <v>77</v>
      </c>
      <c r="G54" s="144" t="s">
        <v>140</v>
      </c>
      <c r="H54" s="143" t="s">
        <v>299</v>
      </c>
      <c r="I54" s="116">
        <v>3</v>
      </c>
      <c r="J54" s="117" t="s">
        <v>14</v>
      </c>
      <c r="K54" s="118"/>
      <c r="L54" s="119"/>
      <c r="M54" s="119"/>
      <c r="N54" s="119"/>
      <c r="O54" s="119"/>
      <c r="P54" s="135">
        <f t="shared" si="42"/>
        <v>0</v>
      </c>
      <c r="Q54" s="120">
        <f t="shared" si="38"/>
        <v>0</v>
      </c>
      <c r="R54" s="121"/>
      <c r="S54" s="121"/>
      <c r="T54" s="121"/>
      <c r="U54" s="121"/>
      <c r="V54" s="121"/>
      <c r="W54" s="121"/>
      <c r="X54" s="137">
        <f t="shared" si="43"/>
        <v>0</v>
      </c>
      <c r="Y54" s="122" t="s">
        <v>53</v>
      </c>
      <c r="Z54" s="196"/>
      <c r="AA54" s="203"/>
      <c r="AB54" s="36" t="s">
        <v>27</v>
      </c>
      <c r="AC54" s="38"/>
      <c r="AD54" s="14"/>
      <c r="AE54" s="14"/>
    </row>
    <row r="55" spans="1:31" x14ac:dyDescent="0.25">
      <c r="A55" s="14"/>
      <c r="B55" s="65" t="s">
        <v>104</v>
      </c>
      <c r="C55" s="81">
        <v>1</v>
      </c>
      <c r="D55" s="101" t="s">
        <v>136</v>
      </c>
      <c r="E55" s="101"/>
      <c r="F55" s="101" t="s">
        <v>77</v>
      </c>
      <c r="G55" s="101" t="s">
        <v>141</v>
      </c>
      <c r="H55" s="139" t="s">
        <v>299</v>
      </c>
      <c r="I55" s="72">
        <v>3</v>
      </c>
      <c r="J55" s="66" t="s">
        <v>14</v>
      </c>
      <c r="K55" s="61">
        <v>6.9444444444444441E-3</v>
      </c>
      <c r="L55" s="62">
        <v>2.0833333333333332E-2</v>
      </c>
      <c r="M55" s="62">
        <v>4.1666666666666664E-2</v>
      </c>
      <c r="N55" s="62">
        <v>6.9444444444444441E-3</v>
      </c>
      <c r="O55" s="62">
        <v>6.9444444444444441E-3</v>
      </c>
      <c r="P55" s="58">
        <f t="shared" si="42"/>
        <v>8.3333333333333343E-2</v>
      </c>
      <c r="Q55" s="63">
        <f t="shared" si="38"/>
        <v>8.3333333333333343E-2</v>
      </c>
      <c r="R55" s="57">
        <v>2.4305555555555556E-2</v>
      </c>
      <c r="S55" s="57">
        <v>2.0833333333333332E-2</v>
      </c>
      <c r="T55" s="57">
        <v>2.0833333333333332E-2</v>
      </c>
      <c r="U55" s="57">
        <v>6.9444444444444441E-3</v>
      </c>
      <c r="V55" s="57"/>
      <c r="W55" s="57">
        <v>1.0416666666666666E-2</v>
      </c>
      <c r="X55" s="55">
        <f t="shared" si="43"/>
        <v>0</v>
      </c>
      <c r="Y55" s="56" t="s">
        <v>53</v>
      </c>
      <c r="Z55" s="187" t="s">
        <v>669</v>
      </c>
      <c r="AA55" s="191" t="s">
        <v>563</v>
      </c>
      <c r="AB55" s="36" t="s">
        <v>25</v>
      </c>
      <c r="AC55" s="38"/>
      <c r="AD55" s="14"/>
      <c r="AE55" s="14"/>
    </row>
    <row r="56" spans="1:31" ht="60" x14ac:dyDescent="0.25">
      <c r="A56" s="14"/>
      <c r="B56" s="65" t="s">
        <v>5</v>
      </c>
      <c r="C56" s="81">
        <v>1</v>
      </c>
      <c r="D56" s="101" t="s">
        <v>448</v>
      </c>
      <c r="E56" s="102" t="s">
        <v>235</v>
      </c>
      <c r="F56" s="102" t="s">
        <v>334</v>
      </c>
      <c r="G56" s="102" t="s">
        <v>236</v>
      </c>
      <c r="H56" s="139" t="s">
        <v>299</v>
      </c>
      <c r="I56" s="72">
        <v>30</v>
      </c>
      <c r="J56" s="66" t="s">
        <v>14</v>
      </c>
      <c r="K56" s="61">
        <v>3.472222222222222E-3</v>
      </c>
      <c r="L56" s="35">
        <v>2.0833333333333332E-2</v>
      </c>
      <c r="M56" s="35">
        <v>3.125E-2</v>
      </c>
      <c r="N56" s="62">
        <v>1.0416666666666666E-2</v>
      </c>
      <c r="O56" s="62">
        <v>1.0416666666666666E-2</v>
      </c>
      <c r="P56" s="58">
        <f t="shared" ref="P56" si="44">SUM(K56:O56)</f>
        <v>7.6388888888888895E-2</v>
      </c>
      <c r="Q56" s="63">
        <f t="shared" ref="Q56" si="45">SUM(R56:W56)</f>
        <v>7.6388888888888895E-2</v>
      </c>
      <c r="R56" s="57">
        <v>3.472222222222222E-3</v>
      </c>
      <c r="S56" s="57">
        <v>1.0416666666666666E-2</v>
      </c>
      <c r="T56" s="57">
        <v>3.125E-2</v>
      </c>
      <c r="U56" s="57">
        <v>1.7361111111111112E-2</v>
      </c>
      <c r="V56" s="57"/>
      <c r="W56" s="57">
        <v>1.3888888888888888E-2</v>
      </c>
      <c r="X56" s="55">
        <f t="shared" ref="X56" si="46">SUM(P56-Q56)</f>
        <v>0</v>
      </c>
      <c r="Y56" s="56" t="s">
        <v>49</v>
      </c>
      <c r="Z56" s="187" t="s">
        <v>669</v>
      </c>
      <c r="AA56" s="191" t="s">
        <v>563</v>
      </c>
      <c r="AB56" s="36" t="s">
        <v>25</v>
      </c>
      <c r="AC56" s="38"/>
      <c r="AD56" s="14"/>
      <c r="AE56" s="14"/>
    </row>
    <row r="57" spans="1:31" ht="60" x14ac:dyDescent="0.25">
      <c r="A57" s="14"/>
      <c r="B57" s="65" t="s">
        <v>5</v>
      </c>
      <c r="C57" s="81">
        <v>1</v>
      </c>
      <c r="D57" s="101" t="s">
        <v>501</v>
      </c>
      <c r="E57" s="102" t="s">
        <v>235</v>
      </c>
      <c r="F57" s="102" t="s">
        <v>334</v>
      </c>
      <c r="G57" s="102" t="s">
        <v>236</v>
      </c>
      <c r="H57" s="139" t="s">
        <v>299</v>
      </c>
      <c r="I57" s="72">
        <v>1</v>
      </c>
      <c r="J57" s="66" t="s">
        <v>14</v>
      </c>
      <c r="K57" s="61">
        <v>3.472222222222222E-3</v>
      </c>
      <c r="L57" s="35">
        <v>2.0833333333333332E-2</v>
      </c>
      <c r="M57" s="35">
        <v>0.125</v>
      </c>
      <c r="N57" s="62">
        <v>1.0416666666666666E-2</v>
      </c>
      <c r="O57" s="62">
        <v>1.0416666666666666E-2</v>
      </c>
      <c r="P57" s="58">
        <f t="shared" si="42"/>
        <v>0.17013888888888887</v>
      </c>
      <c r="Q57" s="63">
        <f t="shared" si="38"/>
        <v>0.1701388888888889</v>
      </c>
      <c r="R57" s="57">
        <v>6.9444444444444441E-3</v>
      </c>
      <c r="S57" s="57">
        <v>2.0833333333333332E-2</v>
      </c>
      <c r="T57" s="57">
        <v>8.3333333333333329E-2</v>
      </c>
      <c r="U57" s="57">
        <v>1.0416666666666666E-2</v>
      </c>
      <c r="V57" s="57">
        <v>4.1666666666666664E-2</v>
      </c>
      <c r="W57" s="57">
        <v>6.9444444444444441E-3</v>
      </c>
      <c r="X57" s="55">
        <f t="shared" si="43"/>
        <v>-2.7755575615628914E-17</v>
      </c>
      <c r="Y57" s="56" t="s">
        <v>43</v>
      </c>
      <c r="Z57" s="187" t="s">
        <v>669</v>
      </c>
      <c r="AA57" s="191" t="s">
        <v>563</v>
      </c>
      <c r="AB57" s="36" t="s">
        <v>25</v>
      </c>
      <c r="AC57" s="38"/>
      <c r="AD57" s="14"/>
      <c r="AE57" s="14"/>
    </row>
    <row r="58" spans="1:31" ht="30" x14ac:dyDescent="0.25">
      <c r="A58" s="14"/>
      <c r="B58" s="65" t="s">
        <v>5</v>
      </c>
      <c r="C58" s="81">
        <v>1</v>
      </c>
      <c r="D58" s="101" t="s">
        <v>683</v>
      </c>
      <c r="E58" s="102" t="s">
        <v>685</v>
      </c>
      <c r="F58" s="102" t="s">
        <v>371</v>
      </c>
      <c r="G58" s="102" t="s">
        <v>686</v>
      </c>
      <c r="H58" s="139" t="s">
        <v>299</v>
      </c>
      <c r="I58" s="72">
        <v>10</v>
      </c>
      <c r="J58" s="66" t="s">
        <v>14</v>
      </c>
      <c r="K58" s="61">
        <v>3.472222222222222E-3</v>
      </c>
      <c r="L58" s="35">
        <v>2.0833333333333332E-2</v>
      </c>
      <c r="M58" s="35">
        <v>8.3333333333333329E-2</v>
      </c>
      <c r="N58" s="62">
        <v>1.0416666666666666E-2</v>
      </c>
      <c r="O58" s="62">
        <v>1.0416666666666666E-2</v>
      </c>
      <c r="P58" s="58">
        <f t="shared" ref="P58" si="47">SUM(K58:O58)</f>
        <v>0.12847222222222221</v>
      </c>
      <c r="Q58" s="63">
        <f t="shared" ref="Q58" si="48">SUM(R58:W58)</f>
        <v>0.12847222222222224</v>
      </c>
      <c r="R58" s="57">
        <v>6.9444444444444441E-3</v>
      </c>
      <c r="S58" s="57">
        <v>2.0833333333333332E-2</v>
      </c>
      <c r="T58" s="57">
        <v>4.1666666666666664E-2</v>
      </c>
      <c r="U58" s="57">
        <v>1.0416666666666666E-2</v>
      </c>
      <c r="V58" s="57">
        <v>4.1666666666666664E-2</v>
      </c>
      <c r="W58" s="57">
        <v>6.9444444444444441E-3</v>
      </c>
      <c r="X58" s="55">
        <f>SUM(P58-Q58)</f>
        <v>-2.7755575615628914E-17</v>
      </c>
      <c r="Y58" s="56" t="s">
        <v>42</v>
      </c>
      <c r="Z58" s="187" t="s">
        <v>669</v>
      </c>
      <c r="AA58" s="191" t="s">
        <v>563</v>
      </c>
      <c r="AB58" s="36" t="s">
        <v>25</v>
      </c>
      <c r="AC58" s="38"/>
      <c r="AD58" s="14"/>
      <c r="AE58" s="14"/>
    </row>
    <row r="59" spans="1:31" ht="30" x14ac:dyDescent="0.25">
      <c r="A59" s="14"/>
      <c r="B59" s="65" t="s">
        <v>5</v>
      </c>
      <c r="C59" s="81">
        <v>1</v>
      </c>
      <c r="D59" s="101" t="s">
        <v>684</v>
      </c>
      <c r="E59" s="102" t="s">
        <v>685</v>
      </c>
      <c r="F59" s="102" t="s">
        <v>371</v>
      </c>
      <c r="G59" s="102" t="s">
        <v>686</v>
      </c>
      <c r="H59" s="139" t="s">
        <v>299</v>
      </c>
      <c r="I59" s="72">
        <v>10</v>
      </c>
      <c r="J59" s="66" t="s">
        <v>14</v>
      </c>
      <c r="K59" s="61">
        <v>3.472222222222222E-3</v>
      </c>
      <c r="L59" s="35">
        <v>2.0833333333333332E-2</v>
      </c>
      <c r="M59" s="35">
        <v>8.3333333333333329E-2</v>
      </c>
      <c r="N59" s="62">
        <v>1.0416666666666666E-2</v>
      </c>
      <c r="O59" s="62">
        <v>1.0416666666666666E-2</v>
      </c>
      <c r="P59" s="58">
        <f t="shared" ref="P59" si="49">SUM(K59:O59)</f>
        <v>0.12847222222222221</v>
      </c>
      <c r="Q59" s="63">
        <f t="shared" ref="Q59" si="50">SUM(R59:W59)</f>
        <v>0.12847222222222224</v>
      </c>
      <c r="R59" s="57">
        <v>6.9444444444444441E-3</v>
      </c>
      <c r="S59" s="57">
        <v>2.0833333333333332E-2</v>
      </c>
      <c r="T59" s="57">
        <v>4.1666666666666664E-2</v>
      </c>
      <c r="U59" s="57">
        <v>1.0416666666666666E-2</v>
      </c>
      <c r="V59" s="57">
        <v>4.1666666666666664E-2</v>
      </c>
      <c r="W59" s="57">
        <v>6.9444444444444441E-3</v>
      </c>
      <c r="X59" s="55">
        <f>SUM(P59-Q59)</f>
        <v>-2.7755575615628914E-17</v>
      </c>
      <c r="Y59" s="56" t="s">
        <v>42</v>
      </c>
      <c r="Z59" s="187" t="s">
        <v>669</v>
      </c>
      <c r="AA59" s="191" t="s">
        <v>563</v>
      </c>
      <c r="AB59" s="36" t="s">
        <v>25</v>
      </c>
      <c r="AC59" s="38"/>
      <c r="AD59" s="14"/>
      <c r="AE59" s="14"/>
    </row>
    <row r="60" spans="1:31" ht="60" x14ac:dyDescent="0.25">
      <c r="A60" s="14"/>
      <c r="B60" s="65" t="s">
        <v>5</v>
      </c>
      <c r="C60" s="81">
        <v>1</v>
      </c>
      <c r="D60" s="101" t="s">
        <v>344</v>
      </c>
      <c r="E60" s="102" t="s">
        <v>234</v>
      </c>
      <c r="F60" s="102" t="s">
        <v>371</v>
      </c>
      <c r="G60" s="102" t="s">
        <v>146</v>
      </c>
      <c r="H60" s="139" t="s">
        <v>299</v>
      </c>
      <c r="I60" s="72">
        <v>30</v>
      </c>
      <c r="J60" s="66" t="s">
        <v>14</v>
      </c>
      <c r="K60" s="61">
        <v>3.472222222222222E-3</v>
      </c>
      <c r="L60" s="35">
        <v>2.0833333333333332E-2</v>
      </c>
      <c r="M60" s="35">
        <v>0.125</v>
      </c>
      <c r="N60" s="62">
        <v>1.0416666666666666E-2</v>
      </c>
      <c r="O60" s="62">
        <v>1.0416666666666666E-2</v>
      </c>
      <c r="P60" s="58">
        <f t="shared" ref="P60:P79" si="51">SUM(K60:O60)</f>
        <v>0.17013888888888887</v>
      </c>
      <c r="Q60" s="63">
        <f t="shared" ref="Q60" si="52">SUM(R60:W60)</f>
        <v>0.1701388888888889</v>
      </c>
      <c r="R60" s="57">
        <v>6.9444444444444441E-3</v>
      </c>
      <c r="S60" s="57">
        <v>2.0833333333333332E-2</v>
      </c>
      <c r="T60" s="57">
        <v>8.3333333333333329E-2</v>
      </c>
      <c r="U60" s="57">
        <v>1.0416666666666666E-2</v>
      </c>
      <c r="V60" s="57">
        <v>4.1666666666666664E-2</v>
      </c>
      <c r="W60" s="57">
        <v>6.9444444444444441E-3</v>
      </c>
      <c r="X60" s="55">
        <f>SUM(P60-Q60)</f>
        <v>-2.7755575615628914E-17</v>
      </c>
      <c r="Y60" s="56" t="s">
        <v>42</v>
      </c>
      <c r="Z60" s="187" t="s">
        <v>669</v>
      </c>
      <c r="AA60" s="191" t="s">
        <v>563</v>
      </c>
      <c r="AB60" s="36" t="s">
        <v>25</v>
      </c>
      <c r="AC60" s="38"/>
      <c r="AD60" s="14"/>
      <c r="AE60" s="14"/>
    </row>
    <row r="61" spans="1:31" ht="60" x14ac:dyDescent="0.25">
      <c r="A61" s="14"/>
      <c r="B61" s="65" t="s">
        <v>5</v>
      </c>
      <c r="C61" s="81">
        <v>2</v>
      </c>
      <c r="D61" s="101" t="s">
        <v>345</v>
      </c>
      <c r="E61" s="102" t="s">
        <v>234</v>
      </c>
      <c r="F61" s="102" t="s">
        <v>332</v>
      </c>
      <c r="G61" s="102" t="s">
        <v>146</v>
      </c>
      <c r="H61" s="139" t="s">
        <v>299</v>
      </c>
      <c r="I61" s="72">
        <v>30</v>
      </c>
      <c r="J61" s="66" t="s">
        <v>14</v>
      </c>
      <c r="K61" s="61">
        <v>3.472222222222222E-3</v>
      </c>
      <c r="L61" s="35">
        <v>2.0833333333333332E-2</v>
      </c>
      <c r="M61" s="35">
        <v>0.125</v>
      </c>
      <c r="N61" s="62">
        <v>1.0416666666666666E-2</v>
      </c>
      <c r="O61" s="62">
        <v>1.0416666666666666E-2</v>
      </c>
      <c r="P61" s="58">
        <f t="shared" si="51"/>
        <v>0.17013888888888887</v>
      </c>
      <c r="Q61" s="63">
        <f t="shared" si="38"/>
        <v>0.1701388888888889</v>
      </c>
      <c r="R61" s="57">
        <v>6.9444444444444441E-3</v>
      </c>
      <c r="S61" s="57">
        <v>2.0833333333333332E-2</v>
      </c>
      <c r="T61" s="57">
        <v>8.3333333333333329E-2</v>
      </c>
      <c r="U61" s="57">
        <v>1.0416666666666666E-2</v>
      </c>
      <c r="V61" s="57">
        <v>4.1666666666666664E-2</v>
      </c>
      <c r="W61" s="57">
        <v>6.9444444444444441E-3</v>
      </c>
      <c r="X61" s="55">
        <f t="shared" ref="X61:X78" si="53">SUM(P61-Q61)</f>
        <v>-2.7755575615628914E-17</v>
      </c>
      <c r="Y61" s="56" t="s">
        <v>42</v>
      </c>
      <c r="Z61" s="187" t="s">
        <v>669</v>
      </c>
      <c r="AA61" s="191" t="s">
        <v>563</v>
      </c>
      <c r="AB61" s="36" t="s">
        <v>25</v>
      </c>
      <c r="AC61" s="38"/>
      <c r="AD61" s="14"/>
      <c r="AE61" s="14"/>
    </row>
    <row r="62" spans="1:31" ht="60" x14ac:dyDescent="0.25">
      <c r="A62" s="14"/>
      <c r="B62" s="65" t="s">
        <v>5</v>
      </c>
      <c r="C62" s="81">
        <v>1</v>
      </c>
      <c r="D62" s="101" t="s">
        <v>346</v>
      </c>
      <c r="E62" s="102" t="s">
        <v>234</v>
      </c>
      <c r="F62" s="102" t="s">
        <v>332</v>
      </c>
      <c r="G62" s="102" t="s">
        <v>146</v>
      </c>
      <c r="H62" s="139" t="s">
        <v>299</v>
      </c>
      <c r="I62" s="72">
        <v>30</v>
      </c>
      <c r="J62" s="66" t="s">
        <v>14</v>
      </c>
      <c r="K62" s="61">
        <v>3.472222222222222E-3</v>
      </c>
      <c r="L62" s="35">
        <v>2.0833333333333332E-2</v>
      </c>
      <c r="M62" s="35">
        <v>0.125</v>
      </c>
      <c r="N62" s="62">
        <v>1.0416666666666666E-2</v>
      </c>
      <c r="O62" s="62">
        <v>1.0416666666666666E-2</v>
      </c>
      <c r="P62" s="58">
        <f t="shared" si="51"/>
        <v>0.17013888888888887</v>
      </c>
      <c r="Q62" s="63">
        <f t="shared" si="38"/>
        <v>0.1701388888888889</v>
      </c>
      <c r="R62" s="57">
        <v>6.9444444444444441E-3</v>
      </c>
      <c r="S62" s="57">
        <v>2.0833333333333332E-2</v>
      </c>
      <c r="T62" s="57">
        <v>8.3333333333333329E-2</v>
      </c>
      <c r="U62" s="57">
        <v>1.0416666666666666E-2</v>
      </c>
      <c r="V62" s="57">
        <v>4.1666666666666664E-2</v>
      </c>
      <c r="W62" s="57">
        <v>6.9444444444444441E-3</v>
      </c>
      <c r="X62" s="55">
        <f t="shared" si="53"/>
        <v>-2.7755575615628914E-17</v>
      </c>
      <c r="Y62" s="56" t="s">
        <v>42</v>
      </c>
      <c r="Z62" s="187" t="s">
        <v>669</v>
      </c>
      <c r="AA62" s="191" t="s">
        <v>563</v>
      </c>
      <c r="AB62" s="36" t="s">
        <v>25</v>
      </c>
      <c r="AC62" s="38"/>
      <c r="AD62" s="14"/>
      <c r="AE62" s="14"/>
    </row>
    <row r="63" spans="1:31" ht="60" x14ac:dyDescent="0.25">
      <c r="A63" s="14"/>
      <c r="B63" s="65" t="s">
        <v>5</v>
      </c>
      <c r="C63" s="81">
        <v>2</v>
      </c>
      <c r="D63" s="101" t="s">
        <v>347</v>
      </c>
      <c r="E63" s="102" t="s">
        <v>234</v>
      </c>
      <c r="F63" s="102" t="s">
        <v>332</v>
      </c>
      <c r="G63" s="102" t="s">
        <v>146</v>
      </c>
      <c r="H63" s="139" t="s">
        <v>299</v>
      </c>
      <c r="I63" s="72">
        <v>30</v>
      </c>
      <c r="J63" s="66" t="s">
        <v>14</v>
      </c>
      <c r="K63" s="61">
        <v>3.472222222222222E-3</v>
      </c>
      <c r="L63" s="35">
        <v>2.0833333333333332E-2</v>
      </c>
      <c r="M63" s="35">
        <v>0.125</v>
      </c>
      <c r="N63" s="62">
        <v>1.0416666666666666E-2</v>
      </c>
      <c r="O63" s="62">
        <v>1.0416666666666666E-2</v>
      </c>
      <c r="P63" s="58">
        <f t="shared" si="51"/>
        <v>0.17013888888888887</v>
      </c>
      <c r="Q63" s="63">
        <f t="shared" si="38"/>
        <v>0.1701388888888889</v>
      </c>
      <c r="R63" s="57">
        <v>6.9444444444444441E-3</v>
      </c>
      <c r="S63" s="57">
        <v>2.0833333333333332E-2</v>
      </c>
      <c r="T63" s="57">
        <v>8.3333333333333329E-2</v>
      </c>
      <c r="U63" s="57">
        <v>1.0416666666666666E-2</v>
      </c>
      <c r="V63" s="57">
        <v>4.1666666666666664E-2</v>
      </c>
      <c r="W63" s="57">
        <v>6.9444444444444441E-3</v>
      </c>
      <c r="X63" s="55">
        <f t="shared" si="53"/>
        <v>-2.7755575615628914E-17</v>
      </c>
      <c r="Y63" s="56" t="s">
        <v>42</v>
      </c>
      <c r="Z63" s="187" t="s">
        <v>669</v>
      </c>
      <c r="AA63" s="191" t="s">
        <v>563</v>
      </c>
      <c r="AB63" s="36" t="s">
        <v>25</v>
      </c>
      <c r="AC63" s="38"/>
      <c r="AD63" s="14"/>
      <c r="AE63" s="14"/>
    </row>
    <row r="64" spans="1:31" ht="60" x14ac:dyDescent="0.25">
      <c r="A64" s="14"/>
      <c r="B64" s="65" t="s">
        <v>5</v>
      </c>
      <c r="C64" s="81">
        <v>2</v>
      </c>
      <c r="D64" s="101" t="s">
        <v>348</v>
      </c>
      <c r="E64" s="102" t="s">
        <v>234</v>
      </c>
      <c r="F64" s="102" t="s">
        <v>332</v>
      </c>
      <c r="G64" s="102" t="s">
        <v>146</v>
      </c>
      <c r="H64" s="139" t="s">
        <v>299</v>
      </c>
      <c r="I64" s="72">
        <v>30</v>
      </c>
      <c r="J64" s="66" t="s">
        <v>14</v>
      </c>
      <c r="K64" s="61">
        <v>3.472222222222222E-3</v>
      </c>
      <c r="L64" s="35">
        <v>2.0833333333333332E-2</v>
      </c>
      <c r="M64" s="35">
        <v>0.125</v>
      </c>
      <c r="N64" s="62">
        <v>1.0416666666666666E-2</v>
      </c>
      <c r="O64" s="62">
        <v>1.0416666666666666E-2</v>
      </c>
      <c r="P64" s="58">
        <f t="shared" ref="P64" si="54">SUM(K64:O64)</f>
        <v>0.17013888888888887</v>
      </c>
      <c r="Q64" s="63">
        <f t="shared" si="38"/>
        <v>0.1701388888888889</v>
      </c>
      <c r="R64" s="57">
        <v>6.9444444444444441E-3</v>
      </c>
      <c r="S64" s="57">
        <v>2.0833333333333332E-2</v>
      </c>
      <c r="T64" s="57">
        <v>8.3333333333333329E-2</v>
      </c>
      <c r="U64" s="57">
        <v>1.0416666666666666E-2</v>
      </c>
      <c r="V64" s="57">
        <v>4.1666666666666664E-2</v>
      </c>
      <c r="W64" s="57">
        <v>6.9444444444444441E-3</v>
      </c>
      <c r="X64" s="55">
        <f t="shared" ref="X64" si="55">SUM(P64-Q64)</f>
        <v>-2.7755575615628914E-17</v>
      </c>
      <c r="Y64" s="56" t="s">
        <v>42</v>
      </c>
      <c r="Z64" s="187" t="s">
        <v>669</v>
      </c>
      <c r="AA64" s="191" t="s">
        <v>563</v>
      </c>
      <c r="AB64" s="36" t="s">
        <v>25</v>
      </c>
      <c r="AC64" s="38"/>
      <c r="AD64" s="14"/>
      <c r="AE64" s="14"/>
    </row>
    <row r="65" spans="1:31" ht="60" x14ac:dyDescent="0.25">
      <c r="A65" s="14"/>
      <c r="B65" s="65" t="s">
        <v>5</v>
      </c>
      <c r="C65" s="81">
        <v>1</v>
      </c>
      <c r="D65" s="101" t="s">
        <v>349</v>
      </c>
      <c r="E65" s="102" t="s">
        <v>234</v>
      </c>
      <c r="F65" s="102" t="s">
        <v>332</v>
      </c>
      <c r="G65" s="102" t="s">
        <v>146</v>
      </c>
      <c r="H65" s="139" t="s">
        <v>299</v>
      </c>
      <c r="I65" s="72">
        <v>30</v>
      </c>
      <c r="J65" s="66" t="s">
        <v>14</v>
      </c>
      <c r="K65" s="61">
        <v>3.472222222222222E-3</v>
      </c>
      <c r="L65" s="35">
        <v>2.0833333333333332E-2</v>
      </c>
      <c r="M65" s="35">
        <v>0.125</v>
      </c>
      <c r="N65" s="62">
        <v>1.0416666666666666E-2</v>
      </c>
      <c r="O65" s="62">
        <v>1.0416666666666666E-2</v>
      </c>
      <c r="P65" s="58">
        <f t="shared" si="51"/>
        <v>0.17013888888888887</v>
      </c>
      <c r="Q65" s="63">
        <f t="shared" si="38"/>
        <v>0.1701388888888889</v>
      </c>
      <c r="R65" s="57">
        <v>6.9444444444444441E-3</v>
      </c>
      <c r="S65" s="57">
        <v>2.0833333333333332E-2</v>
      </c>
      <c r="T65" s="57">
        <v>8.3333333333333329E-2</v>
      </c>
      <c r="U65" s="57">
        <v>1.0416666666666666E-2</v>
      </c>
      <c r="V65" s="57">
        <v>4.1666666666666664E-2</v>
      </c>
      <c r="W65" s="57">
        <v>6.9444444444444441E-3</v>
      </c>
      <c r="X65" s="55">
        <f t="shared" si="53"/>
        <v>-2.7755575615628914E-17</v>
      </c>
      <c r="Y65" s="56" t="s">
        <v>42</v>
      </c>
      <c r="Z65" s="187" t="s">
        <v>669</v>
      </c>
      <c r="AA65" s="191" t="s">
        <v>563</v>
      </c>
      <c r="AB65" s="36" t="s">
        <v>25</v>
      </c>
      <c r="AC65" s="38"/>
      <c r="AD65" s="14"/>
      <c r="AE65" s="14"/>
    </row>
    <row r="66" spans="1:31" ht="60" x14ac:dyDescent="0.25">
      <c r="A66" s="14"/>
      <c r="B66" s="65" t="s">
        <v>5</v>
      </c>
      <c r="C66" s="81">
        <v>1</v>
      </c>
      <c r="D66" s="114" t="s">
        <v>353</v>
      </c>
      <c r="E66" s="123" t="s">
        <v>234</v>
      </c>
      <c r="F66" s="123" t="s">
        <v>332</v>
      </c>
      <c r="G66" s="123" t="s">
        <v>146</v>
      </c>
      <c r="H66" s="114" t="s">
        <v>299</v>
      </c>
      <c r="I66" s="124">
        <v>30</v>
      </c>
      <c r="J66" s="125" t="s">
        <v>14</v>
      </c>
      <c r="K66" s="130"/>
      <c r="L66" s="133"/>
      <c r="M66" s="133"/>
      <c r="N66" s="131"/>
      <c r="O66" s="131"/>
      <c r="P66" s="135">
        <f t="shared" ref="P66" si="56">SUM(K66:O66)</f>
        <v>0</v>
      </c>
      <c r="Q66" s="134"/>
      <c r="R66" s="132"/>
      <c r="S66" s="132"/>
      <c r="T66" s="132"/>
      <c r="U66" s="132"/>
      <c r="V66" s="132"/>
      <c r="W66" s="132"/>
      <c r="X66" s="137">
        <f t="shared" ref="X66" si="57">SUM(P66-Q66)</f>
        <v>0</v>
      </c>
      <c r="Y66" s="133"/>
      <c r="Z66" s="198"/>
      <c r="AA66" s="202"/>
      <c r="AB66" s="36" t="s">
        <v>27</v>
      </c>
      <c r="AC66" s="38"/>
      <c r="AD66" s="14"/>
      <c r="AE66" s="14"/>
    </row>
    <row r="67" spans="1:31" ht="60" x14ac:dyDescent="0.25">
      <c r="A67" s="14"/>
      <c r="B67" s="65" t="s">
        <v>5</v>
      </c>
      <c r="C67" s="81">
        <v>1</v>
      </c>
      <c r="D67" s="101" t="s">
        <v>350</v>
      </c>
      <c r="E67" s="102" t="s">
        <v>234</v>
      </c>
      <c r="F67" s="102" t="s">
        <v>332</v>
      </c>
      <c r="G67" s="102" t="s">
        <v>146</v>
      </c>
      <c r="H67" s="139" t="s">
        <v>299</v>
      </c>
      <c r="I67" s="72">
        <v>30</v>
      </c>
      <c r="J67" s="66" t="s">
        <v>14</v>
      </c>
      <c r="K67" s="61">
        <v>3.472222222222222E-3</v>
      </c>
      <c r="L67" s="35">
        <v>2.0833333333333332E-2</v>
      </c>
      <c r="M67" s="35">
        <v>0.125</v>
      </c>
      <c r="N67" s="62">
        <v>1.0416666666666666E-2</v>
      </c>
      <c r="O67" s="62">
        <v>1.0416666666666666E-2</v>
      </c>
      <c r="P67" s="58">
        <f t="shared" si="51"/>
        <v>0.17013888888888887</v>
      </c>
      <c r="Q67" s="63">
        <f t="shared" ref="Q67" si="58">SUM(R67:W67)</f>
        <v>0.1701388888888889</v>
      </c>
      <c r="R67" s="57">
        <v>6.9444444444444441E-3</v>
      </c>
      <c r="S67" s="57">
        <v>2.0833333333333332E-2</v>
      </c>
      <c r="T67" s="57">
        <v>8.3333333333333329E-2</v>
      </c>
      <c r="U67" s="57">
        <v>1.0416666666666666E-2</v>
      </c>
      <c r="V67" s="57">
        <v>4.1666666666666664E-2</v>
      </c>
      <c r="W67" s="57">
        <v>6.9444444444444441E-3</v>
      </c>
      <c r="X67" s="55">
        <f t="shared" si="53"/>
        <v>-2.7755575615628914E-17</v>
      </c>
      <c r="Y67" s="56" t="s">
        <v>43</v>
      </c>
      <c r="Z67" s="187" t="s">
        <v>669</v>
      </c>
      <c r="AA67" s="191" t="s">
        <v>563</v>
      </c>
      <c r="AB67" s="36" t="s">
        <v>25</v>
      </c>
      <c r="AC67" s="38"/>
      <c r="AD67" s="14"/>
      <c r="AE67" s="14"/>
    </row>
    <row r="68" spans="1:31" ht="60" x14ac:dyDescent="0.25">
      <c r="A68" s="14"/>
      <c r="B68" s="65" t="s">
        <v>5</v>
      </c>
      <c r="C68" s="81">
        <v>1</v>
      </c>
      <c r="D68" s="101" t="s">
        <v>351</v>
      </c>
      <c r="E68" s="102" t="s">
        <v>234</v>
      </c>
      <c r="F68" s="102" t="s">
        <v>332</v>
      </c>
      <c r="G68" s="102" t="s">
        <v>146</v>
      </c>
      <c r="H68" s="139" t="s">
        <v>299</v>
      </c>
      <c r="I68" s="72">
        <v>30</v>
      </c>
      <c r="J68" s="66" t="s">
        <v>14</v>
      </c>
      <c r="K68" s="61">
        <v>3.472222222222222E-3</v>
      </c>
      <c r="L68" s="35">
        <v>2.0833333333333332E-2</v>
      </c>
      <c r="M68" s="35">
        <v>0.125</v>
      </c>
      <c r="N68" s="62">
        <v>1.0416666666666666E-2</v>
      </c>
      <c r="O68" s="62">
        <v>1.0416666666666666E-2</v>
      </c>
      <c r="P68" s="58">
        <f t="shared" si="51"/>
        <v>0.17013888888888887</v>
      </c>
      <c r="Q68" s="63">
        <f t="shared" si="38"/>
        <v>0.1701388888888889</v>
      </c>
      <c r="R68" s="57">
        <v>6.9444444444444441E-3</v>
      </c>
      <c r="S68" s="57">
        <v>2.0833333333333332E-2</v>
      </c>
      <c r="T68" s="57">
        <v>8.3333333333333329E-2</v>
      </c>
      <c r="U68" s="57">
        <v>1.0416666666666666E-2</v>
      </c>
      <c r="V68" s="57">
        <v>4.1666666666666664E-2</v>
      </c>
      <c r="W68" s="57">
        <v>6.9444444444444441E-3</v>
      </c>
      <c r="X68" s="55">
        <f t="shared" si="53"/>
        <v>-2.7755575615628914E-17</v>
      </c>
      <c r="Y68" s="56" t="s">
        <v>42</v>
      </c>
      <c r="Z68" s="187" t="s">
        <v>669</v>
      </c>
      <c r="AA68" s="191" t="s">
        <v>563</v>
      </c>
      <c r="AB68" s="36" t="s">
        <v>25</v>
      </c>
      <c r="AC68" s="38"/>
      <c r="AD68" s="14"/>
      <c r="AE68" s="14"/>
    </row>
    <row r="69" spans="1:31" ht="60" x14ac:dyDescent="0.25">
      <c r="A69" s="14"/>
      <c r="B69" s="65" t="s">
        <v>5</v>
      </c>
      <c r="C69" s="81">
        <v>1</v>
      </c>
      <c r="D69" s="101" t="s">
        <v>353</v>
      </c>
      <c r="E69" s="102" t="s">
        <v>234</v>
      </c>
      <c r="F69" s="102" t="s">
        <v>332</v>
      </c>
      <c r="G69" s="102" t="s">
        <v>146</v>
      </c>
      <c r="H69" s="139" t="s">
        <v>299</v>
      </c>
      <c r="I69" s="72">
        <v>30</v>
      </c>
      <c r="J69" s="66" t="s">
        <v>14</v>
      </c>
      <c r="K69" s="61">
        <v>3.472222222222222E-3</v>
      </c>
      <c r="L69" s="35">
        <v>2.0833333333333332E-2</v>
      </c>
      <c r="M69" s="35">
        <v>0.125</v>
      </c>
      <c r="N69" s="62">
        <v>1.0416666666666666E-2</v>
      </c>
      <c r="O69" s="62">
        <v>1.0416666666666666E-2</v>
      </c>
      <c r="P69" s="58">
        <f t="shared" ref="P69:P70" si="59">SUM(K69:O69)</f>
        <v>0.17013888888888887</v>
      </c>
      <c r="Q69" s="63">
        <f t="shared" ref="Q69:Q70" si="60">SUM(R69:W69)</f>
        <v>0.1701388888888889</v>
      </c>
      <c r="R69" s="57">
        <v>6.9444444444444441E-3</v>
      </c>
      <c r="S69" s="57">
        <v>2.0833333333333332E-2</v>
      </c>
      <c r="T69" s="57">
        <v>8.3333333333333329E-2</v>
      </c>
      <c r="U69" s="57">
        <v>1.0416666666666666E-2</v>
      </c>
      <c r="V69" s="57">
        <v>4.1666666666666664E-2</v>
      </c>
      <c r="W69" s="57">
        <v>6.9444444444444441E-3</v>
      </c>
      <c r="X69" s="55">
        <f t="shared" ref="X69:X70" si="61">SUM(P69-Q69)</f>
        <v>-2.7755575615628914E-17</v>
      </c>
      <c r="Y69" s="56" t="s">
        <v>42</v>
      </c>
      <c r="Z69" s="187" t="s">
        <v>669</v>
      </c>
      <c r="AA69" s="191" t="s">
        <v>563</v>
      </c>
      <c r="AB69" s="36" t="s">
        <v>25</v>
      </c>
      <c r="AC69" s="38"/>
      <c r="AD69" s="14"/>
      <c r="AE69" s="14"/>
    </row>
    <row r="70" spans="1:31" ht="60" x14ac:dyDescent="0.25">
      <c r="A70" s="14"/>
      <c r="B70" s="65" t="s">
        <v>5</v>
      </c>
      <c r="C70" s="81">
        <v>1</v>
      </c>
      <c r="D70" s="101" t="s">
        <v>418</v>
      </c>
      <c r="E70" s="102" t="s">
        <v>234</v>
      </c>
      <c r="F70" s="102" t="s">
        <v>332</v>
      </c>
      <c r="G70" s="102" t="s">
        <v>146</v>
      </c>
      <c r="H70" s="139" t="s">
        <v>299</v>
      </c>
      <c r="I70" s="72">
        <v>30</v>
      </c>
      <c r="J70" s="66" t="s">
        <v>14</v>
      </c>
      <c r="K70" s="61">
        <v>3.472222222222222E-3</v>
      </c>
      <c r="L70" s="35">
        <v>2.0833333333333332E-2</v>
      </c>
      <c r="M70" s="35">
        <v>0.125</v>
      </c>
      <c r="N70" s="62">
        <v>1.0416666666666666E-2</v>
      </c>
      <c r="O70" s="62">
        <v>1.0416666666666666E-2</v>
      </c>
      <c r="P70" s="58">
        <f t="shared" si="59"/>
        <v>0.17013888888888887</v>
      </c>
      <c r="Q70" s="63">
        <f t="shared" si="60"/>
        <v>0.1701388888888889</v>
      </c>
      <c r="R70" s="57">
        <v>6.9444444444444441E-3</v>
      </c>
      <c r="S70" s="57">
        <v>2.0833333333333332E-2</v>
      </c>
      <c r="T70" s="57">
        <v>8.3333333333333329E-2</v>
      </c>
      <c r="U70" s="57">
        <v>1.0416666666666666E-2</v>
      </c>
      <c r="V70" s="57">
        <v>4.1666666666666664E-2</v>
      </c>
      <c r="W70" s="57">
        <v>6.9444444444444441E-3</v>
      </c>
      <c r="X70" s="55">
        <f t="shared" si="61"/>
        <v>-2.7755575615628914E-17</v>
      </c>
      <c r="Y70" s="56" t="s">
        <v>42</v>
      </c>
      <c r="Z70" s="187" t="s">
        <v>669</v>
      </c>
      <c r="AA70" s="191" t="s">
        <v>563</v>
      </c>
      <c r="AB70" s="36" t="s">
        <v>25</v>
      </c>
      <c r="AC70" s="38"/>
      <c r="AD70" s="14"/>
      <c r="AE70" s="14"/>
    </row>
    <row r="71" spans="1:31" ht="120" x14ac:dyDescent="0.25">
      <c r="A71" s="14"/>
      <c r="B71" s="65" t="s">
        <v>5</v>
      </c>
      <c r="C71" s="81">
        <v>3</v>
      </c>
      <c r="D71" s="114" t="s">
        <v>352</v>
      </c>
      <c r="E71" s="114" t="s">
        <v>164</v>
      </c>
      <c r="F71" s="123" t="s">
        <v>240</v>
      </c>
      <c r="G71" s="123" t="s">
        <v>147</v>
      </c>
      <c r="H71" s="114" t="s">
        <v>299</v>
      </c>
      <c r="I71" s="124">
        <v>30</v>
      </c>
      <c r="J71" s="125" t="s">
        <v>14</v>
      </c>
      <c r="K71" s="130"/>
      <c r="L71" s="133"/>
      <c r="M71" s="133"/>
      <c r="N71" s="131"/>
      <c r="O71" s="131"/>
      <c r="P71" s="135">
        <f t="shared" si="51"/>
        <v>0</v>
      </c>
      <c r="Q71" s="120">
        <f t="shared" si="38"/>
        <v>0</v>
      </c>
      <c r="R71" s="132"/>
      <c r="S71" s="132"/>
      <c r="T71" s="132"/>
      <c r="U71" s="132"/>
      <c r="V71" s="132"/>
      <c r="W71" s="132"/>
      <c r="X71" s="137">
        <f t="shared" si="53"/>
        <v>0</v>
      </c>
      <c r="Y71" s="133"/>
      <c r="Z71" s="197"/>
      <c r="AA71" s="202"/>
      <c r="AB71" s="36" t="s">
        <v>27</v>
      </c>
      <c r="AC71" s="38"/>
      <c r="AD71" s="14"/>
      <c r="AE71" s="14"/>
    </row>
    <row r="72" spans="1:31" ht="45" x14ac:dyDescent="0.25">
      <c r="A72" s="14"/>
      <c r="B72" s="65" t="s">
        <v>5</v>
      </c>
      <c r="C72" s="81">
        <v>4</v>
      </c>
      <c r="D72" s="114" t="s">
        <v>341</v>
      </c>
      <c r="E72" s="123" t="s">
        <v>333</v>
      </c>
      <c r="F72" s="123" t="s">
        <v>334</v>
      </c>
      <c r="G72" s="123" t="s">
        <v>154</v>
      </c>
      <c r="H72" s="114" t="s">
        <v>299</v>
      </c>
      <c r="I72" s="124">
        <v>30</v>
      </c>
      <c r="J72" s="125" t="s">
        <v>14</v>
      </c>
      <c r="K72" s="98"/>
      <c r="L72" s="99"/>
      <c r="M72" s="99"/>
      <c r="N72" s="100"/>
      <c r="O72" s="99"/>
      <c r="P72" s="135">
        <f t="shared" si="51"/>
        <v>0</v>
      </c>
      <c r="Q72" s="120">
        <f t="shared" si="38"/>
        <v>0</v>
      </c>
      <c r="R72" s="99"/>
      <c r="S72" s="99"/>
      <c r="T72" s="99"/>
      <c r="U72" s="99"/>
      <c r="V72" s="99"/>
      <c r="W72" s="99"/>
      <c r="X72" s="137">
        <f t="shared" ref="X72:X77" si="62">SUM(P72-Q72)</f>
        <v>0</v>
      </c>
      <c r="Y72" s="99"/>
      <c r="Z72" s="194"/>
      <c r="AA72" s="200"/>
      <c r="AB72" s="36" t="s">
        <v>27</v>
      </c>
      <c r="AC72" s="38"/>
      <c r="AD72" s="14"/>
      <c r="AE72" s="14"/>
    </row>
    <row r="73" spans="1:31" ht="45" x14ac:dyDescent="0.25">
      <c r="A73" s="14"/>
      <c r="B73" s="65" t="s">
        <v>5</v>
      </c>
      <c r="C73" s="81">
        <v>4</v>
      </c>
      <c r="D73" s="114" t="s">
        <v>148</v>
      </c>
      <c r="E73" s="123" t="s">
        <v>333</v>
      </c>
      <c r="F73" s="123" t="s">
        <v>334</v>
      </c>
      <c r="G73" s="123" t="s">
        <v>154</v>
      </c>
      <c r="H73" s="114" t="s">
        <v>299</v>
      </c>
      <c r="I73" s="124">
        <v>30</v>
      </c>
      <c r="J73" s="125" t="s">
        <v>14</v>
      </c>
      <c r="K73" s="98"/>
      <c r="L73" s="99"/>
      <c r="M73" s="99"/>
      <c r="N73" s="100"/>
      <c r="O73" s="99"/>
      <c r="P73" s="135">
        <f t="shared" si="51"/>
        <v>0</v>
      </c>
      <c r="Q73" s="120">
        <f t="shared" si="38"/>
        <v>0</v>
      </c>
      <c r="R73" s="99"/>
      <c r="S73" s="99"/>
      <c r="T73" s="99"/>
      <c r="U73" s="99"/>
      <c r="V73" s="99"/>
      <c r="W73" s="99"/>
      <c r="X73" s="137">
        <f t="shared" si="62"/>
        <v>0</v>
      </c>
      <c r="Y73" s="99"/>
      <c r="Z73" s="194"/>
      <c r="AA73" s="200"/>
      <c r="AB73" s="36" t="s">
        <v>27</v>
      </c>
      <c r="AC73" s="38"/>
      <c r="AD73" s="14"/>
      <c r="AE73" s="14"/>
    </row>
    <row r="74" spans="1:31" ht="45" x14ac:dyDescent="0.25">
      <c r="A74" s="14"/>
      <c r="B74" s="65" t="s">
        <v>5</v>
      </c>
      <c r="C74" s="81">
        <v>4</v>
      </c>
      <c r="D74" s="114" t="s">
        <v>149</v>
      </c>
      <c r="E74" s="123" t="s">
        <v>333</v>
      </c>
      <c r="F74" s="123" t="s">
        <v>334</v>
      </c>
      <c r="G74" s="123" t="s">
        <v>154</v>
      </c>
      <c r="H74" s="114" t="s">
        <v>299</v>
      </c>
      <c r="I74" s="124">
        <v>30</v>
      </c>
      <c r="J74" s="125" t="s">
        <v>14</v>
      </c>
      <c r="K74" s="98"/>
      <c r="L74" s="99"/>
      <c r="M74" s="99"/>
      <c r="N74" s="100"/>
      <c r="O74" s="99"/>
      <c r="P74" s="135">
        <f t="shared" si="51"/>
        <v>0</v>
      </c>
      <c r="Q74" s="120">
        <f t="shared" si="38"/>
        <v>0</v>
      </c>
      <c r="R74" s="99"/>
      <c r="S74" s="99"/>
      <c r="T74" s="99"/>
      <c r="U74" s="99"/>
      <c r="V74" s="99"/>
      <c r="W74" s="99"/>
      <c r="X74" s="137">
        <f t="shared" si="62"/>
        <v>0</v>
      </c>
      <c r="Y74" s="99"/>
      <c r="Z74" s="194"/>
      <c r="AA74" s="200"/>
      <c r="AB74" s="36" t="s">
        <v>27</v>
      </c>
      <c r="AC74" s="38"/>
      <c r="AD74" s="14"/>
      <c r="AE74" s="14"/>
    </row>
    <row r="75" spans="1:31" ht="45" x14ac:dyDescent="0.25">
      <c r="A75" s="14"/>
      <c r="B75" s="65" t="s">
        <v>5</v>
      </c>
      <c r="C75" s="81">
        <v>4</v>
      </c>
      <c r="D75" s="114" t="s">
        <v>150</v>
      </c>
      <c r="E75" s="123" t="s">
        <v>333</v>
      </c>
      <c r="F75" s="123" t="s">
        <v>334</v>
      </c>
      <c r="G75" s="123" t="s">
        <v>154</v>
      </c>
      <c r="H75" s="114" t="s">
        <v>299</v>
      </c>
      <c r="I75" s="124">
        <v>30</v>
      </c>
      <c r="J75" s="125" t="s">
        <v>14</v>
      </c>
      <c r="K75" s="98"/>
      <c r="L75" s="99"/>
      <c r="M75" s="99"/>
      <c r="N75" s="100"/>
      <c r="O75" s="99"/>
      <c r="P75" s="135">
        <f t="shared" si="51"/>
        <v>0</v>
      </c>
      <c r="Q75" s="120">
        <f t="shared" si="38"/>
        <v>0</v>
      </c>
      <c r="R75" s="99"/>
      <c r="S75" s="99"/>
      <c r="T75" s="99"/>
      <c r="U75" s="99"/>
      <c r="V75" s="99"/>
      <c r="W75" s="99"/>
      <c r="X75" s="137">
        <f t="shared" si="62"/>
        <v>0</v>
      </c>
      <c r="Y75" s="99"/>
      <c r="Z75" s="194"/>
      <c r="AA75" s="200"/>
      <c r="AB75" s="36" t="s">
        <v>27</v>
      </c>
      <c r="AC75" s="38"/>
      <c r="AD75" s="14"/>
      <c r="AE75" s="14"/>
    </row>
    <row r="76" spans="1:31" ht="45" x14ac:dyDescent="0.25">
      <c r="A76" s="14"/>
      <c r="B76" s="65" t="s">
        <v>5</v>
      </c>
      <c r="C76" s="81">
        <v>4</v>
      </c>
      <c r="D76" s="114" t="s">
        <v>337</v>
      </c>
      <c r="E76" s="123" t="s">
        <v>333</v>
      </c>
      <c r="F76" s="123" t="s">
        <v>334</v>
      </c>
      <c r="G76" s="123" t="s">
        <v>154</v>
      </c>
      <c r="H76" s="114" t="s">
        <v>299</v>
      </c>
      <c r="I76" s="124">
        <v>30</v>
      </c>
      <c r="J76" s="125" t="s">
        <v>14</v>
      </c>
      <c r="K76" s="98"/>
      <c r="L76" s="99"/>
      <c r="M76" s="99"/>
      <c r="N76" s="100"/>
      <c r="O76" s="99"/>
      <c r="P76" s="135">
        <f t="shared" ref="P76" si="63">SUM(K76:O76)</f>
        <v>0</v>
      </c>
      <c r="Q76" s="120">
        <f t="shared" si="38"/>
        <v>0</v>
      </c>
      <c r="R76" s="99"/>
      <c r="S76" s="99"/>
      <c r="T76" s="99"/>
      <c r="U76" s="99"/>
      <c r="V76" s="99"/>
      <c r="W76" s="99"/>
      <c r="X76" s="137">
        <f t="shared" ref="X76" si="64">SUM(P76-Q76)</f>
        <v>0</v>
      </c>
      <c r="Y76" s="99"/>
      <c r="Z76" s="194"/>
      <c r="AA76" s="200"/>
      <c r="AB76" s="36" t="s">
        <v>27</v>
      </c>
      <c r="AC76" s="38"/>
      <c r="AD76" s="14"/>
      <c r="AE76" s="14"/>
    </row>
    <row r="77" spans="1:31" ht="45" x14ac:dyDescent="0.25">
      <c r="A77" s="14"/>
      <c r="B77" s="65" t="s">
        <v>5</v>
      </c>
      <c r="C77" s="81">
        <v>4</v>
      </c>
      <c r="D77" s="114" t="s">
        <v>151</v>
      </c>
      <c r="E77" s="123" t="s">
        <v>333</v>
      </c>
      <c r="F77" s="123" t="s">
        <v>334</v>
      </c>
      <c r="G77" s="123" t="s">
        <v>154</v>
      </c>
      <c r="H77" s="114" t="s">
        <v>299</v>
      </c>
      <c r="I77" s="124">
        <v>30</v>
      </c>
      <c r="J77" s="125" t="s">
        <v>14</v>
      </c>
      <c r="K77" s="98"/>
      <c r="L77" s="99"/>
      <c r="M77" s="99"/>
      <c r="N77" s="100"/>
      <c r="O77" s="99"/>
      <c r="P77" s="135">
        <f t="shared" si="51"/>
        <v>0</v>
      </c>
      <c r="Q77" s="120">
        <f t="shared" si="38"/>
        <v>0</v>
      </c>
      <c r="R77" s="99"/>
      <c r="S77" s="99"/>
      <c r="T77" s="99"/>
      <c r="U77" s="99"/>
      <c r="V77" s="99"/>
      <c r="W77" s="99"/>
      <c r="X77" s="137">
        <f t="shared" si="62"/>
        <v>0</v>
      </c>
      <c r="Y77" s="99"/>
      <c r="Z77" s="194"/>
      <c r="AA77" s="200"/>
      <c r="AB77" s="36" t="s">
        <v>27</v>
      </c>
      <c r="AC77" s="38"/>
      <c r="AD77" s="14"/>
      <c r="AE77" s="14"/>
    </row>
    <row r="78" spans="1:31" ht="45" x14ac:dyDescent="0.25">
      <c r="A78" s="14"/>
      <c r="B78" s="65" t="s">
        <v>5</v>
      </c>
      <c r="C78" s="81">
        <v>4</v>
      </c>
      <c r="D78" s="114" t="s">
        <v>152</v>
      </c>
      <c r="E78" s="123" t="s">
        <v>333</v>
      </c>
      <c r="F78" s="123" t="s">
        <v>334</v>
      </c>
      <c r="G78" s="123" t="s">
        <v>154</v>
      </c>
      <c r="H78" s="114" t="s">
        <v>299</v>
      </c>
      <c r="I78" s="124">
        <v>30</v>
      </c>
      <c r="J78" s="125" t="s">
        <v>14</v>
      </c>
      <c r="K78" s="98"/>
      <c r="L78" s="99"/>
      <c r="M78" s="99"/>
      <c r="N78" s="100"/>
      <c r="O78" s="99"/>
      <c r="P78" s="135">
        <f t="shared" si="51"/>
        <v>0</v>
      </c>
      <c r="Q78" s="120">
        <f t="shared" si="38"/>
        <v>0</v>
      </c>
      <c r="R78" s="99"/>
      <c r="S78" s="99"/>
      <c r="T78" s="99"/>
      <c r="U78" s="99"/>
      <c r="V78" s="99"/>
      <c r="W78" s="99"/>
      <c r="X78" s="137">
        <f t="shared" si="53"/>
        <v>0</v>
      </c>
      <c r="Y78" s="99"/>
      <c r="Z78" s="194"/>
      <c r="AA78" s="200"/>
      <c r="AB78" s="36" t="s">
        <v>27</v>
      </c>
      <c r="AC78" s="38"/>
      <c r="AD78" s="14"/>
      <c r="AE78" s="14"/>
    </row>
    <row r="79" spans="1:31" ht="45" x14ac:dyDescent="0.25">
      <c r="A79" s="14"/>
      <c r="B79" s="65" t="s">
        <v>5</v>
      </c>
      <c r="C79" s="81">
        <v>4</v>
      </c>
      <c r="D79" s="114" t="s">
        <v>153</v>
      </c>
      <c r="E79" s="123" t="s">
        <v>333</v>
      </c>
      <c r="F79" s="123" t="s">
        <v>334</v>
      </c>
      <c r="G79" s="123" t="s">
        <v>154</v>
      </c>
      <c r="H79" s="114" t="s">
        <v>299</v>
      </c>
      <c r="I79" s="124">
        <v>30</v>
      </c>
      <c r="J79" s="125" t="s">
        <v>14</v>
      </c>
      <c r="K79" s="98"/>
      <c r="L79" s="99"/>
      <c r="M79" s="99"/>
      <c r="N79" s="100"/>
      <c r="O79" s="99"/>
      <c r="P79" s="135">
        <f t="shared" si="51"/>
        <v>0</v>
      </c>
      <c r="Q79" s="120">
        <f t="shared" si="38"/>
        <v>0</v>
      </c>
      <c r="R79" s="99"/>
      <c r="S79" s="99"/>
      <c r="T79" s="99"/>
      <c r="U79" s="99"/>
      <c r="V79" s="99"/>
      <c r="W79" s="99"/>
      <c r="X79" s="137">
        <f t="shared" ref="X79" si="65">SUM(P79-Q79)</f>
        <v>0</v>
      </c>
      <c r="Y79" s="99"/>
      <c r="Z79" s="194"/>
      <c r="AA79" s="200"/>
      <c r="AB79" s="36" t="s">
        <v>27</v>
      </c>
      <c r="AC79" s="38"/>
      <c r="AD79" s="14"/>
      <c r="AE79" s="14"/>
    </row>
    <row r="80" spans="1:31" ht="45" x14ac:dyDescent="0.25">
      <c r="A80" s="14"/>
      <c r="B80" s="65" t="s">
        <v>5</v>
      </c>
      <c r="C80" s="81">
        <v>4</v>
      </c>
      <c r="D80" s="114" t="s">
        <v>419</v>
      </c>
      <c r="E80" s="123" t="s">
        <v>333</v>
      </c>
      <c r="F80" s="123" t="s">
        <v>334</v>
      </c>
      <c r="G80" s="123" t="s">
        <v>154</v>
      </c>
      <c r="H80" s="114" t="s">
        <v>299</v>
      </c>
      <c r="I80" s="124">
        <v>30</v>
      </c>
      <c r="J80" s="125" t="s">
        <v>14</v>
      </c>
      <c r="K80" s="98"/>
      <c r="L80" s="99"/>
      <c r="M80" s="99"/>
      <c r="N80" s="100"/>
      <c r="O80" s="99"/>
      <c r="P80" s="135">
        <f t="shared" ref="P80:P81" si="66">SUM(K80:O80)</f>
        <v>0</v>
      </c>
      <c r="Q80" s="120">
        <f t="shared" ref="Q80:Q81" si="67">SUM(R80:W80)</f>
        <v>0</v>
      </c>
      <c r="R80" s="99"/>
      <c r="S80" s="99"/>
      <c r="T80" s="99"/>
      <c r="U80" s="99"/>
      <c r="V80" s="99"/>
      <c r="W80" s="99"/>
      <c r="X80" s="137">
        <f t="shared" ref="X80:X81" si="68">SUM(P80-Q80)</f>
        <v>0</v>
      </c>
      <c r="Y80" s="99"/>
      <c r="Z80" s="194"/>
      <c r="AA80" s="200"/>
      <c r="AB80" s="36" t="s">
        <v>27</v>
      </c>
      <c r="AC80" s="38"/>
      <c r="AD80" s="14"/>
      <c r="AE80" s="14"/>
    </row>
    <row r="81" spans="1:31" ht="45" x14ac:dyDescent="0.25">
      <c r="A81" s="14"/>
      <c r="B81" s="65" t="s">
        <v>5</v>
      </c>
      <c r="C81" s="81">
        <v>4</v>
      </c>
      <c r="D81" s="114" t="s">
        <v>420</v>
      </c>
      <c r="E81" s="123" t="s">
        <v>333</v>
      </c>
      <c r="F81" s="123" t="s">
        <v>334</v>
      </c>
      <c r="G81" s="123" t="s">
        <v>154</v>
      </c>
      <c r="H81" s="114" t="s">
        <v>299</v>
      </c>
      <c r="I81" s="124">
        <v>30</v>
      </c>
      <c r="J81" s="125" t="s">
        <v>14</v>
      </c>
      <c r="K81" s="98"/>
      <c r="L81" s="99"/>
      <c r="M81" s="99"/>
      <c r="N81" s="100"/>
      <c r="O81" s="99"/>
      <c r="P81" s="135">
        <f t="shared" si="66"/>
        <v>0</v>
      </c>
      <c r="Q81" s="120">
        <f t="shared" si="67"/>
        <v>0</v>
      </c>
      <c r="R81" s="99"/>
      <c r="S81" s="99"/>
      <c r="T81" s="99"/>
      <c r="U81" s="99"/>
      <c r="V81" s="99"/>
      <c r="W81" s="99"/>
      <c r="X81" s="137">
        <f t="shared" si="68"/>
        <v>0</v>
      </c>
      <c r="Y81" s="99"/>
      <c r="Z81" s="199"/>
      <c r="AA81" s="200"/>
      <c r="AB81" s="36" t="s">
        <v>27</v>
      </c>
      <c r="AC81" s="38"/>
      <c r="AD81" s="14"/>
      <c r="AE81" s="14"/>
    </row>
    <row r="82" spans="1:31" ht="30" x14ac:dyDescent="0.25">
      <c r="A82" s="14"/>
      <c r="B82" s="65" t="s">
        <v>5</v>
      </c>
      <c r="C82" s="81">
        <v>1</v>
      </c>
      <c r="D82" s="101" t="s">
        <v>449</v>
      </c>
      <c r="E82" s="101" t="s">
        <v>372</v>
      </c>
      <c r="F82" s="102" t="s">
        <v>331</v>
      </c>
      <c r="G82" s="102" t="s">
        <v>155</v>
      </c>
      <c r="H82" s="139" t="s">
        <v>299</v>
      </c>
      <c r="I82" s="72">
        <v>15</v>
      </c>
      <c r="J82" s="66" t="s">
        <v>14</v>
      </c>
      <c r="K82" s="61">
        <v>3.472222222222222E-3</v>
      </c>
      <c r="L82" s="35">
        <v>2.0833333333333332E-2</v>
      </c>
      <c r="M82" s="35">
        <v>4.1666666666666664E-2</v>
      </c>
      <c r="N82" s="62">
        <v>3.472222222222222E-3</v>
      </c>
      <c r="O82" s="62">
        <v>1.0416666666666666E-2</v>
      </c>
      <c r="P82" s="58">
        <f t="shared" ref="P82:P89" si="69">SUM(K82:O82)</f>
        <v>7.9861111111111105E-2</v>
      </c>
      <c r="Q82" s="63">
        <f t="shared" si="38"/>
        <v>7.9861111111111119E-2</v>
      </c>
      <c r="R82" s="57">
        <v>6.9444444444444441E-3</v>
      </c>
      <c r="S82" s="57">
        <v>2.0833333333333332E-2</v>
      </c>
      <c r="T82" s="57">
        <v>4.1666666666666664E-2</v>
      </c>
      <c r="U82" s="57">
        <v>6.9444444444444441E-3</v>
      </c>
      <c r="V82" s="57"/>
      <c r="W82" s="57">
        <v>3.472222222222222E-3</v>
      </c>
      <c r="X82" s="55">
        <f t="shared" ref="X82:X89" si="70">SUM(P82-Q82)</f>
        <v>-1.3877787807814457E-17</v>
      </c>
      <c r="Y82" s="56" t="s">
        <v>48</v>
      </c>
      <c r="Z82" s="187" t="s">
        <v>669</v>
      </c>
      <c r="AA82" s="191" t="s">
        <v>563</v>
      </c>
      <c r="AB82" s="36" t="s">
        <v>25</v>
      </c>
      <c r="AC82" s="38"/>
      <c r="AD82" s="14"/>
      <c r="AE82" s="14"/>
    </row>
    <row r="83" spans="1:31" ht="30" x14ac:dyDescent="0.25">
      <c r="A83" s="14"/>
      <c r="B83" s="65" t="s">
        <v>5</v>
      </c>
      <c r="C83" s="81">
        <v>2</v>
      </c>
      <c r="D83" s="101" t="s">
        <v>450</v>
      </c>
      <c r="E83" s="101" t="s">
        <v>372</v>
      </c>
      <c r="F83" s="102" t="s">
        <v>331</v>
      </c>
      <c r="G83" s="102" t="s">
        <v>155</v>
      </c>
      <c r="H83" s="139" t="s">
        <v>299</v>
      </c>
      <c r="I83" s="72">
        <v>15</v>
      </c>
      <c r="J83" s="66" t="s">
        <v>14</v>
      </c>
      <c r="K83" s="61">
        <v>3.472222222222222E-3</v>
      </c>
      <c r="L83" s="35">
        <v>2.0833333333333332E-2</v>
      </c>
      <c r="M83" s="35">
        <v>4.1666666666666664E-2</v>
      </c>
      <c r="N83" s="62">
        <v>3.472222222222222E-3</v>
      </c>
      <c r="O83" s="62">
        <v>1.0416666666666666E-2</v>
      </c>
      <c r="P83" s="58">
        <f t="shared" si="69"/>
        <v>7.9861111111111105E-2</v>
      </c>
      <c r="Q83" s="63">
        <f t="shared" si="38"/>
        <v>7.9861111111111119E-2</v>
      </c>
      <c r="R83" s="57">
        <v>6.9444444444444441E-3</v>
      </c>
      <c r="S83" s="57">
        <v>2.0833333333333332E-2</v>
      </c>
      <c r="T83" s="57">
        <v>4.1666666666666664E-2</v>
      </c>
      <c r="U83" s="57">
        <v>6.9444444444444441E-3</v>
      </c>
      <c r="V83" s="57"/>
      <c r="W83" s="57">
        <v>3.472222222222222E-3</v>
      </c>
      <c r="X83" s="55">
        <f t="shared" si="70"/>
        <v>-1.3877787807814457E-17</v>
      </c>
      <c r="Y83" s="56" t="s">
        <v>48</v>
      </c>
      <c r="Z83" s="187" t="s">
        <v>669</v>
      </c>
      <c r="AA83" s="191" t="s">
        <v>563</v>
      </c>
      <c r="AB83" s="36" t="s">
        <v>25</v>
      </c>
      <c r="AC83" s="38"/>
      <c r="AD83" s="14"/>
      <c r="AE83" s="14"/>
    </row>
    <row r="84" spans="1:31" ht="30" x14ac:dyDescent="0.25">
      <c r="A84" s="14"/>
      <c r="B84" s="65" t="s">
        <v>5</v>
      </c>
      <c r="C84" s="81">
        <v>1</v>
      </c>
      <c r="D84" s="101" t="s">
        <v>451</v>
      </c>
      <c r="E84" s="101" t="s">
        <v>372</v>
      </c>
      <c r="F84" s="102" t="s">
        <v>331</v>
      </c>
      <c r="G84" s="102" t="s">
        <v>155</v>
      </c>
      <c r="H84" s="139" t="s">
        <v>299</v>
      </c>
      <c r="I84" s="72">
        <v>15</v>
      </c>
      <c r="J84" s="66" t="s">
        <v>14</v>
      </c>
      <c r="K84" s="61">
        <v>3.472222222222222E-3</v>
      </c>
      <c r="L84" s="35">
        <v>2.0833333333333332E-2</v>
      </c>
      <c r="M84" s="35">
        <v>4.1666666666666664E-2</v>
      </c>
      <c r="N84" s="62">
        <v>3.472222222222222E-3</v>
      </c>
      <c r="O84" s="62">
        <v>1.0416666666666666E-2</v>
      </c>
      <c r="P84" s="58">
        <f t="shared" si="69"/>
        <v>7.9861111111111105E-2</v>
      </c>
      <c r="Q84" s="63">
        <f t="shared" si="38"/>
        <v>7.9861111111111119E-2</v>
      </c>
      <c r="R84" s="57">
        <v>6.9444444444444441E-3</v>
      </c>
      <c r="S84" s="57">
        <v>2.0833333333333332E-2</v>
      </c>
      <c r="T84" s="57">
        <v>4.1666666666666664E-2</v>
      </c>
      <c r="U84" s="57">
        <v>6.9444444444444441E-3</v>
      </c>
      <c r="V84" s="57"/>
      <c r="W84" s="57">
        <v>3.472222222222222E-3</v>
      </c>
      <c r="X84" s="55">
        <f t="shared" si="70"/>
        <v>-1.3877787807814457E-17</v>
      </c>
      <c r="Y84" s="56" t="s">
        <v>48</v>
      </c>
      <c r="Z84" s="187" t="s">
        <v>669</v>
      </c>
      <c r="AA84" s="191" t="s">
        <v>563</v>
      </c>
      <c r="AB84" s="36" t="s">
        <v>25</v>
      </c>
      <c r="AC84" s="38"/>
      <c r="AD84" s="14"/>
      <c r="AE84" s="14"/>
    </row>
    <row r="85" spans="1:31" ht="30" x14ac:dyDescent="0.25">
      <c r="A85" s="14"/>
      <c r="B85" s="65" t="s">
        <v>5</v>
      </c>
      <c r="C85" s="81">
        <v>2</v>
      </c>
      <c r="D85" s="101" t="s">
        <v>452</v>
      </c>
      <c r="E85" s="101" t="s">
        <v>372</v>
      </c>
      <c r="F85" s="102" t="s">
        <v>331</v>
      </c>
      <c r="G85" s="102" t="s">
        <v>155</v>
      </c>
      <c r="H85" s="139" t="s">
        <v>299</v>
      </c>
      <c r="I85" s="72">
        <v>15</v>
      </c>
      <c r="J85" s="66" t="s">
        <v>14</v>
      </c>
      <c r="K85" s="61">
        <v>3.472222222222222E-3</v>
      </c>
      <c r="L85" s="35">
        <v>2.0833333333333332E-2</v>
      </c>
      <c r="M85" s="35">
        <v>4.1666666666666664E-2</v>
      </c>
      <c r="N85" s="62">
        <v>3.472222222222222E-3</v>
      </c>
      <c r="O85" s="62">
        <v>1.0416666666666666E-2</v>
      </c>
      <c r="P85" s="58">
        <f t="shared" si="69"/>
        <v>7.9861111111111105E-2</v>
      </c>
      <c r="Q85" s="63">
        <f t="shared" si="38"/>
        <v>7.9861111111111119E-2</v>
      </c>
      <c r="R85" s="57">
        <v>6.9444444444444441E-3</v>
      </c>
      <c r="S85" s="57">
        <v>2.0833333333333332E-2</v>
      </c>
      <c r="T85" s="57">
        <v>4.1666666666666664E-2</v>
      </c>
      <c r="U85" s="57">
        <v>6.9444444444444441E-3</v>
      </c>
      <c r="V85" s="57"/>
      <c r="W85" s="57">
        <v>3.472222222222222E-3</v>
      </c>
      <c r="X85" s="55">
        <f t="shared" si="70"/>
        <v>-1.3877787807814457E-17</v>
      </c>
      <c r="Y85" s="56" t="s">
        <v>48</v>
      </c>
      <c r="Z85" s="187" t="s">
        <v>669</v>
      </c>
      <c r="AA85" s="191" t="s">
        <v>563</v>
      </c>
      <c r="AB85" s="36" t="s">
        <v>25</v>
      </c>
      <c r="AC85" s="38"/>
      <c r="AD85" s="14"/>
      <c r="AE85" s="14"/>
    </row>
    <row r="86" spans="1:31" ht="30" x14ac:dyDescent="0.25">
      <c r="A86" s="14"/>
      <c r="B86" s="65" t="s">
        <v>5</v>
      </c>
      <c r="C86" s="81">
        <v>1</v>
      </c>
      <c r="D86" s="101" t="s">
        <v>453</v>
      </c>
      <c r="E86" s="101" t="s">
        <v>372</v>
      </c>
      <c r="F86" s="102" t="s">
        <v>331</v>
      </c>
      <c r="G86" s="102" t="s">
        <v>155</v>
      </c>
      <c r="H86" s="139" t="s">
        <v>299</v>
      </c>
      <c r="I86" s="72">
        <v>15</v>
      </c>
      <c r="J86" s="66" t="s">
        <v>14</v>
      </c>
      <c r="K86" s="61">
        <v>3.472222222222222E-3</v>
      </c>
      <c r="L86" s="35">
        <v>2.0833333333333332E-2</v>
      </c>
      <c r="M86" s="35">
        <v>4.1666666666666664E-2</v>
      </c>
      <c r="N86" s="62">
        <v>3.472222222222222E-3</v>
      </c>
      <c r="O86" s="62">
        <v>1.0416666666666666E-2</v>
      </c>
      <c r="P86" s="58">
        <f t="shared" ref="P86" si="71">SUM(K86:O86)</f>
        <v>7.9861111111111105E-2</v>
      </c>
      <c r="Q86" s="63">
        <f t="shared" si="38"/>
        <v>7.9861111111111119E-2</v>
      </c>
      <c r="R86" s="57">
        <v>6.9444444444444441E-3</v>
      </c>
      <c r="S86" s="57">
        <v>2.0833333333333332E-2</v>
      </c>
      <c r="T86" s="57">
        <v>4.1666666666666664E-2</v>
      </c>
      <c r="U86" s="57">
        <v>6.9444444444444441E-3</v>
      </c>
      <c r="V86" s="57"/>
      <c r="W86" s="57">
        <v>3.472222222222222E-3</v>
      </c>
      <c r="X86" s="55">
        <f t="shared" ref="X86" si="72">SUM(P86-Q86)</f>
        <v>-1.3877787807814457E-17</v>
      </c>
      <c r="Y86" s="56" t="s">
        <v>48</v>
      </c>
      <c r="Z86" s="187" t="s">
        <v>669</v>
      </c>
      <c r="AA86" s="191" t="s">
        <v>563</v>
      </c>
      <c r="AB86" s="36" t="s">
        <v>25</v>
      </c>
      <c r="AC86" s="38"/>
      <c r="AD86" s="14"/>
      <c r="AE86" s="14"/>
    </row>
    <row r="87" spans="1:31" ht="30" x14ac:dyDescent="0.25">
      <c r="A87" s="14"/>
      <c r="B87" s="65" t="s">
        <v>5</v>
      </c>
      <c r="C87" s="81">
        <v>1</v>
      </c>
      <c r="D87" s="101" t="s">
        <v>454</v>
      </c>
      <c r="E87" s="101" t="s">
        <v>372</v>
      </c>
      <c r="F87" s="102" t="s">
        <v>331</v>
      </c>
      <c r="G87" s="102" t="s">
        <v>155</v>
      </c>
      <c r="H87" s="139" t="s">
        <v>299</v>
      </c>
      <c r="I87" s="72">
        <v>15</v>
      </c>
      <c r="J87" s="66" t="s">
        <v>14</v>
      </c>
      <c r="K87" s="61">
        <v>3.472222222222222E-3</v>
      </c>
      <c r="L87" s="35">
        <v>2.0833333333333332E-2</v>
      </c>
      <c r="M87" s="35">
        <v>4.1666666666666664E-2</v>
      </c>
      <c r="N87" s="62">
        <v>3.472222222222222E-3</v>
      </c>
      <c r="O87" s="62">
        <v>1.0416666666666666E-2</v>
      </c>
      <c r="P87" s="58">
        <f t="shared" si="69"/>
        <v>7.9861111111111105E-2</v>
      </c>
      <c r="Q87" s="63">
        <f t="shared" ref="Q87" si="73">SUM(R87:W87)</f>
        <v>7.9861111111111119E-2</v>
      </c>
      <c r="R87" s="57">
        <v>6.9444444444444441E-3</v>
      </c>
      <c r="S87" s="57">
        <v>2.0833333333333332E-2</v>
      </c>
      <c r="T87" s="57">
        <v>4.1666666666666664E-2</v>
      </c>
      <c r="U87" s="57">
        <v>6.9444444444444441E-3</v>
      </c>
      <c r="V87" s="57"/>
      <c r="W87" s="57">
        <v>3.472222222222222E-3</v>
      </c>
      <c r="X87" s="55">
        <f t="shared" si="70"/>
        <v>-1.3877787807814457E-17</v>
      </c>
      <c r="Y87" s="56" t="s">
        <v>48</v>
      </c>
      <c r="Z87" s="187" t="s">
        <v>669</v>
      </c>
      <c r="AA87" s="191" t="s">
        <v>563</v>
      </c>
      <c r="AB87" s="36" t="s">
        <v>25</v>
      </c>
      <c r="AC87" s="38"/>
      <c r="AD87" s="14"/>
      <c r="AE87" s="14"/>
    </row>
    <row r="88" spans="1:31" ht="30" x14ac:dyDescent="0.25">
      <c r="A88" s="14"/>
      <c r="B88" s="65" t="s">
        <v>5</v>
      </c>
      <c r="C88" s="81">
        <v>4</v>
      </c>
      <c r="D88" s="101" t="s">
        <v>455</v>
      </c>
      <c r="E88" s="101" t="s">
        <v>372</v>
      </c>
      <c r="F88" s="102" t="s">
        <v>331</v>
      </c>
      <c r="G88" s="102" t="s">
        <v>155</v>
      </c>
      <c r="H88" s="139" t="s">
        <v>299</v>
      </c>
      <c r="I88" s="72">
        <v>15</v>
      </c>
      <c r="J88" s="66" t="s">
        <v>14</v>
      </c>
      <c r="K88" s="61">
        <v>3.472222222222222E-3</v>
      </c>
      <c r="L88" s="35">
        <v>0</v>
      </c>
      <c r="M88" s="35">
        <v>0</v>
      </c>
      <c r="N88" s="62">
        <v>3.472222222222222E-3</v>
      </c>
      <c r="O88" s="62">
        <v>1.0416666666666666E-2</v>
      </c>
      <c r="P88" s="58">
        <f t="shared" si="69"/>
        <v>1.7361111111111112E-2</v>
      </c>
      <c r="Q88" s="63">
        <f t="shared" si="38"/>
        <v>1.7361111111111112E-2</v>
      </c>
      <c r="R88" s="57">
        <v>6.9444444444444441E-3</v>
      </c>
      <c r="S88" s="57">
        <v>0</v>
      </c>
      <c r="T88" s="57">
        <v>0</v>
      </c>
      <c r="U88" s="57">
        <v>3.472222222222222E-3</v>
      </c>
      <c r="V88" s="57"/>
      <c r="W88" s="57">
        <v>6.9444444444444441E-3</v>
      </c>
      <c r="X88" s="55">
        <f t="shared" si="70"/>
        <v>0</v>
      </c>
      <c r="Y88" s="56" t="s">
        <v>48</v>
      </c>
      <c r="Z88" s="187" t="s">
        <v>669</v>
      </c>
      <c r="AA88" s="191" t="s">
        <v>563</v>
      </c>
      <c r="AB88" s="36" t="s">
        <v>25</v>
      </c>
      <c r="AC88" s="38"/>
      <c r="AD88" s="14"/>
      <c r="AE88" s="14"/>
    </row>
    <row r="89" spans="1:31" ht="30" x14ac:dyDescent="0.25">
      <c r="A89" s="14"/>
      <c r="B89" s="65" t="s">
        <v>5</v>
      </c>
      <c r="C89" s="81">
        <v>1</v>
      </c>
      <c r="D89" s="101" t="s">
        <v>456</v>
      </c>
      <c r="E89" s="101" t="s">
        <v>372</v>
      </c>
      <c r="F89" s="102" t="s">
        <v>331</v>
      </c>
      <c r="G89" s="102" t="s">
        <v>155</v>
      </c>
      <c r="H89" s="139" t="s">
        <v>299</v>
      </c>
      <c r="I89" s="72">
        <v>15</v>
      </c>
      <c r="J89" s="66" t="s">
        <v>14</v>
      </c>
      <c r="K89" s="61">
        <v>3.472222222222222E-3</v>
      </c>
      <c r="L89" s="35">
        <v>2.0833333333333332E-2</v>
      </c>
      <c r="M89" s="35">
        <v>4.1666666666666664E-2</v>
      </c>
      <c r="N89" s="62">
        <v>3.472222222222222E-3</v>
      </c>
      <c r="O89" s="62">
        <v>1.0416666666666666E-2</v>
      </c>
      <c r="P89" s="58">
        <f t="shared" si="69"/>
        <v>7.9861111111111105E-2</v>
      </c>
      <c r="Q89" s="63">
        <f t="shared" si="38"/>
        <v>7.9861111111111119E-2</v>
      </c>
      <c r="R89" s="57">
        <v>6.9444444444444441E-3</v>
      </c>
      <c r="S89" s="57">
        <v>2.0833333333333332E-2</v>
      </c>
      <c r="T89" s="57">
        <v>4.1666666666666664E-2</v>
      </c>
      <c r="U89" s="57">
        <v>6.9444444444444441E-3</v>
      </c>
      <c r="V89" s="57"/>
      <c r="W89" s="57">
        <v>3.472222222222222E-3</v>
      </c>
      <c r="X89" s="55">
        <f t="shared" si="70"/>
        <v>-1.3877787807814457E-17</v>
      </c>
      <c r="Y89" s="56" t="s">
        <v>48</v>
      </c>
      <c r="Z89" s="187" t="s">
        <v>669</v>
      </c>
      <c r="AA89" s="191" t="s">
        <v>563</v>
      </c>
      <c r="AB89" s="36" t="s">
        <v>25</v>
      </c>
      <c r="AC89" s="38"/>
      <c r="AD89" s="14"/>
      <c r="AE89" s="14"/>
    </row>
    <row r="90" spans="1:31" ht="30" x14ac:dyDescent="0.25">
      <c r="A90" s="14"/>
      <c r="B90" s="65" t="s">
        <v>5</v>
      </c>
      <c r="C90" s="81">
        <v>1</v>
      </c>
      <c r="D90" s="101" t="s">
        <v>457</v>
      </c>
      <c r="E90" s="101" t="s">
        <v>372</v>
      </c>
      <c r="F90" s="102" t="s">
        <v>331</v>
      </c>
      <c r="G90" s="102" t="s">
        <v>155</v>
      </c>
      <c r="H90" s="139" t="s">
        <v>299</v>
      </c>
      <c r="I90" s="72">
        <v>15</v>
      </c>
      <c r="J90" s="66" t="s">
        <v>14</v>
      </c>
      <c r="K90" s="61">
        <v>3.472222222222222E-3</v>
      </c>
      <c r="L90" s="35">
        <v>2.0833333333333332E-2</v>
      </c>
      <c r="M90" s="35">
        <v>4.1666666666666664E-2</v>
      </c>
      <c r="N90" s="62">
        <v>3.472222222222222E-3</v>
      </c>
      <c r="O90" s="62">
        <v>1.0416666666666666E-2</v>
      </c>
      <c r="P90" s="58">
        <f t="shared" ref="P90:P91" si="74">SUM(K90:O90)</f>
        <v>7.9861111111111105E-2</v>
      </c>
      <c r="Q90" s="63">
        <f t="shared" ref="Q90:Q91" si="75">SUM(R90:W90)</f>
        <v>7.9861111111111119E-2</v>
      </c>
      <c r="R90" s="57">
        <v>6.9444444444444441E-3</v>
      </c>
      <c r="S90" s="57">
        <v>2.0833333333333332E-2</v>
      </c>
      <c r="T90" s="57">
        <v>4.1666666666666664E-2</v>
      </c>
      <c r="U90" s="57">
        <v>6.9444444444444441E-3</v>
      </c>
      <c r="V90" s="57"/>
      <c r="W90" s="57">
        <v>3.472222222222222E-3</v>
      </c>
      <c r="X90" s="55">
        <f t="shared" ref="X90:X99" si="76">SUM(P90-Q90)</f>
        <v>-1.3877787807814457E-17</v>
      </c>
      <c r="Y90" s="56" t="s">
        <v>48</v>
      </c>
      <c r="Z90" s="187" t="s">
        <v>669</v>
      </c>
      <c r="AA90" s="191" t="s">
        <v>563</v>
      </c>
      <c r="AB90" s="36" t="s">
        <v>25</v>
      </c>
      <c r="AC90" s="38"/>
      <c r="AD90" s="14"/>
      <c r="AE90" s="14"/>
    </row>
    <row r="91" spans="1:31" ht="30" x14ac:dyDescent="0.25">
      <c r="A91" s="14"/>
      <c r="B91" s="65" t="s">
        <v>5</v>
      </c>
      <c r="C91" s="81">
        <v>1</v>
      </c>
      <c r="D91" s="101" t="s">
        <v>458</v>
      </c>
      <c r="E91" s="101" t="s">
        <v>372</v>
      </c>
      <c r="F91" s="102" t="s">
        <v>331</v>
      </c>
      <c r="G91" s="102" t="s">
        <v>155</v>
      </c>
      <c r="H91" s="139" t="s">
        <v>299</v>
      </c>
      <c r="I91" s="72">
        <v>15</v>
      </c>
      <c r="J91" s="66" t="s">
        <v>14</v>
      </c>
      <c r="K91" s="61">
        <v>3.472222222222222E-3</v>
      </c>
      <c r="L91" s="35">
        <v>2.0833333333333332E-2</v>
      </c>
      <c r="M91" s="35">
        <v>4.1666666666666664E-2</v>
      </c>
      <c r="N91" s="62">
        <v>3.472222222222222E-3</v>
      </c>
      <c r="O91" s="62">
        <v>1.0416666666666666E-2</v>
      </c>
      <c r="P91" s="58">
        <f t="shared" si="74"/>
        <v>7.9861111111111105E-2</v>
      </c>
      <c r="Q91" s="63">
        <f t="shared" si="75"/>
        <v>7.9861111111111119E-2</v>
      </c>
      <c r="R91" s="57">
        <v>6.9444444444444441E-3</v>
      </c>
      <c r="S91" s="57">
        <v>2.0833333333333332E-2</v>
      </c>
      <c r="T91" s="57">
        <v>4.1666666666666664E-2</v>
      </c>
      <c r="U91" s="57">
        <v>6.9444444444444441E-3</v>
      </c>
      <c r="V91" s="57"/>
      <c r="W91" s="57">
        <v>3.472222222222222E-3</v>
      </c>
      <c r="X91" s="55">
        <f t="shared" si="76"/>
        <v>-1.3877787807814457E-17</v>
      </c>
      <c r="Y91" s="56" t="s">
        <v>48</v>
      </c>
      <c r="Z91" s="187" t="s">
        <v>669</v>
      </c>
      <c r="AA91" s="191" t="s">
        <v>563</v>
      </c>
      <c r="AB91" s="36" t="s">
        <v>25</v>
      </c>
      <c r="AC91" s="38"/>
      <c r="AD91" s="14"/>
      <c r="AE91" s="14"/>
    </row>
    <row r="92" spans="1:31" ht="30" x14ac:dyDescent="0.25">
      <c r="A92" s="14"/>
      <c r="B92" s="65" t="s">
        <v>5</v>
      </c>
      <c r="C92" s="81">
        <v>1</v>
      </c>
      <c r="D92" s="101" t="s">
        <v>460</v>
      </c>
      <c r="E92" s="101" t="s">
        <v>461</v>
      </c>
      <c r="F92" s="102" t="s">
        <v>331</v>
      </c>
      <c r="G92" s="102" t="s">
        <v>161</v>
      </c>
      <c r="H92" s="139" t="s">
        <v>299</v>
      </c>
      <c r="I92" s="72">
        <v>15</v>
      </c>
      <c r="J92" s="66" t="s">
        <v>14</v>
      </c>
      <c r="K92" s="61">
        <v>3.472222222222222E-3</v>
      </c>
      <c r="L92" s="35">
        <v>2.0833333333333332E-2</v>
      </c>
      <c r="M92" s="35">
        <v>4.1666666666666664E-2</v>
      </c>
      <c r="N92" s="62">
        <v>3.472222222222222E-3</v>
      </c>
      <c r="O92" s="62">
        <v>1.0416666666666666E-2</v>
      </c>
      <c r="P92" s="58">
        <f t="shared" ref="P92:P99" si="77">SUM(K92:O92)</f>
        <v>7.9861111111111105E-2</v>
      </c>
      <c r="Q92" s="63">
        <f t="shared" ref="Q92:Q99" si="78">SUM(R92:W92)</f>
        <v>7.9861111111111119E-2</v>
      </c>
      <c r="R92" s="57">
        <v>6.9444444444444441E-3</v>
      </c>
      <c r="S92" s="57">
        <v>2.0833333333333332E-2</v>
      </c>
      <c r="T92" s="57">
        <v>4.1666666666666664E-2</v>
      </c>
      <c r="U92" s="57">
        <v>6.9444444444444441E-3</v>
      </c>
      <c r="V92" s="57"/>
      <c r="W92" s="57">
        <v>3.472222222222222E-3</v>
      </c>
      <c r="X92" s="55">
        <f t="shared" si="76"/>
        <v>-1.3877787807814457E-17</v>
      </c>
      <c r="Y92" s="56" t="s">
        <v>48</v>
      </c>
      <c r="Z92" s="187" t="s">
        <v>669</v>
      </c>
      <c r="AA92" s="191" t="s">
        <v>563</v>
      </c>
      <c r="AB92" s="36" t="s">
        <v>25</v>
      </c>
      <c r="AC92" s="38"/>
      <c r="AD92" s="14"/>
      <c r="AE92" s="14"/>
    </row>
    <row r="93" spans="1:31" ht="30" x14ac:dyDescent="0.25">
      <c r="A93" s="14"/>
      <c r="B93" s="65" t="s">
        <v>5</v>
      </c>
      <c r="C93" s="81">
        <v>2</v>
      </c>
      <c r="D93" s="101" t="s">
        <v>462</v>
      </c>
      <c r="E93" s="101" t="s">
        <v>461</v>
      </c>
      <c r="F93" s="102" t="s">
        <v>331</v>
      </c>
      <c r="G93" s="102" t="s">
        <v>161</v>
      </c>
      <c r="H93" s="139" t="s">
        <v>299</v>
      </c>
      <c r="I93" s="72">
        <v>15</v>
      </c>
      <c r="J93" s="66" t="s">
        <v>14</v>
      </c>
      <c r="K93" s="61">
        <v>3.472222222222222E-3</v>
      </c>
      <c r="L93" s="35">
        <v>2.0833333333333332E-2</v>
      </c>
      <c r="M93" s="35">
        <v>4.1666666666666664E-2</v>
      </c>
      <c r="N93" s="62">
        <v>3.472222222222222E-3</v>
      </c>
      <c r="O93" s="62">
        <v>1.0416666666666666E-2</v>
      </c>
      <c r="P93" s="58">
        <f t="shared" si="77"/>
        <v>7.9861111111111105E-2</v>
      </c>
      <c r="Q93" s="63">
        <f t="shared" si="78"/>
        <v>7.9861111111111119E-2</v>
      </c>
      <c r="R93" s="57">
        <v>6.9444444444444441E-3</v>
      </c>
      <c r="S93" s="57">
        <v>2.0833333333333332E-2</v>
      </c>
      <c r="T93" s="57">
        <v>4.1666666666666664E-2</v>
      </c>
      <c r="U93" s="57">
        <v>6.9444444444444441E-3</v>
      </c>
      <c r="V93" s="57"/>
      <c r="W93" s="57">
        <v>3.472222222222222E-3</v>
      </c>
      <c r="X93" s="55">
        <f t="shared" si="76"/>
        <v>-1.3877787807814457E-17</v>
      </c>
      <c r="Y93" s="56" t="s">
        <v>48</v>
      </c>
      <c r="Z93" s="187" t="s">
        <v>669</v>
      </c>
      <c r="AA93" s="191" t="s">
        <v>563</v>
      </c>
      <c r="AB93" s="36" t="s">
        <v>25</v>
      </c>
      <c r="AC93" s="38"/>
      <c r="AD93" s="14"/>
      <c r="AE93" s="14"/>
    </row>
    <row r="94" spans="1:31" ht="30" x14ac:dyDescent="0.25">
      <c r="A94" s="14"/>
      <c r="B94" s="65" t="s">
        <v>5</v>
      </c>
      <c r="C94" s="81">
        <v>1</v>
      </c>
      <c r="D94" s="101" t="s">
        <v>463</v>
      </c>
      <c r="E94" s="101" t="s">
        <v>461</v>
      </c>
      <c r="F94" s="102" t="s">
        <v>331</v>
      </c>
      <c r="G94" s="102" t="s">
        <v>161</v>
      </c>
      <c r="H94" s="139" t="s">
        <v>299</v>
      </c>
      <c r="I94" s="72">
        <v>15</v>
      </c>
      <c r="J94" s="66" t="s">
        <v>14</v>
      </c>
      <c r="K94" s="61">
        <v>3.472222222222222E-3</v>
      </c>
      <c r="L94" s="35">
        <v>2.0833333333333332E-2</v>
      </c>
      <c r="M94" s="35">
        <v>4.1666666666666664E-2</v>
      </c>
      <c r="N94" s="62">
        <v>3.472222222222222E-3</v>
      </c>
      <c r="O94" s="62">
        <v>1.0416666666666666E-2</v>
      </c>
      <c r="P94" s="58">
        <f t="shared" si="77"/>
        <v>7.9861111111111105E-2</v>
      </c>
      <c r="Q94" s="63">
        <f t="shared" si="78"/>
        <v>7.9861111111111119E-2</v>
      </c>
      <c r="R94" s="57">
        <v>6.9444444444444441E-3</v>
      </c>
      <c r="S94" s="57">
        <v>2.0833333333333332E-2</v>
      </c>
      <c r="T94" s="57">
        <v>4.1666666666666664E-2</v>
      </c>
      <c r="U94" s="57">
        <v>6.9444444444444441E-3</v>
      </c>
      <c r="V94" s="57"/>
      <c r="W94" s="57">
        <v>3.472222222222222E-3</v>
      </c>
      <c r="X94" s="55">
        <f t="shared" si="76"/>
        <v>-1.3877787807814457E-17</v>
      </c>
      <c r="Y94" s="56" t="s">
        <v>48</v>
      </c>
      <c r="Z94" s="187" t="s">
        <v>669</v>
      </c>
      <c r="AA94" s="191" t="s">
        <v>563</v>
      </c>
      <c r="AB94" s="36" t="s">
        <v>25</v>
      </c>
      <c r="AC94" s="38"/>
      <c r="AD94" s="14"/>
      <c r="AE94" s="14"/>
    </row>
    <row r="95" spans="1:31" ht="30" x14ac:dyDescent="0.25">
      <c r="A95" s="14"/>
      <c r="B95" s="65" t="s">
        <v>5</v>
      </c>
      <c r="C95" s="81">
        <v>2</v>
      </c>
      <c r="D95" s="101" t="s">
        <v>464</v>
      </c>
      <c r="E95" s="101" t="s">
        <v>461</v>
      </c>
      <c r="F95" s="102" t="s">
        <v>331</v>
      </c>
      <c r="G95" s="102" t="s">
        <v>161</v>
      </c>
      <c r="H95" s="139" t="s">
        <v>299</v>
      </c>
      <c r="I95" s="72">
        <v>15</v>
      </c>
      <c r="J95" s="66" t="s">
        <v>14</v>
      </c>
      <c r="K95" s="61">
        <v>3.472222222222222E-3</v>
      </c>
      <c r="L95" s="35">
        <v>2.0833333333333332E-2</v>
      </c>
      <c r="M95" s="35">
        <v>4.1666666666666664E-2</v>
      </c>
      <c r="N95" s="62">
        <v>3.472222222222222E-3</v>
      </c>
      <c r="O95" s="62">
        <v>1.0416666666666666E-2</v>
      </c>
      <c r="P95" s="58">
        <f t="shared" si="77"/>
        <v>7.9861111111111105E-2</v>
      </c>
      <c r="Q95" s="63">
        <f t="shared" si="78"/>
        <v>7.9861111111111119E-2</v>
      </c>
      <c r="R95" s="57">
        <v>6.9444444444444441E-3</v>
      </c>
      <c r="S95" s="57">
        <v>2.0833333333333332E-2</v>
      </c>
      <c r="T95" s="57">
        <v>4.1666666666666664E-2</v>
      </c>
      <c r="U95" s="57">
        <v>6.9444444444444441E-3</v>
      </c>
      <c r="V95" s="57"/>
      <c r="W95" s="57">
        <v>3.472222222222222E-3</v>
      </c>
      <c r="X95" s="55">
        <f t="shared" si="76"/>
        <v>-1.3877787807814457E-17</v>
      </c>
      <c r="Y95" s="56" t="s">
        <v>48</v>
      </c>
      <c r="Z95" s="187" t="s">
        <v>669</v>
      </c>
      <c r="AA95" s="191" t="s">
        <v>563</v>
      </c>
      <c r="AB95" s="36" t="s">
        <v>25</v>
      </c>
      <c r="AC95" s="38"/>
      <c r="AD95" s="14"/>
      <c r="AE95" s="14"/>
    </row>
    <row r="96" spans="1:31" ht="30" x14ac:dyDescent="0.25">
      <c r="A96" s="14"/>
      <c r="B96" s="65" t="s">
        <v>5</v>
      </c>
      <c r="C96" s="81">
        <v>1</v>
      </c>
      <c r="D96" s="101" t="s">
        <v>465</v>
      </c>
      <c r="E96" s="101" t="s">
        <v>461</v>
      </c>
      <c r="F96" s="102" t="s">
        <v>331</v>
      </c>
      <c r="G96" s="102" t="s">
        <v>161</v>
      </c>
      <c r="H96" s="139" t="s">
        <v>299</v>
      </c>
      <c r="I96" s="72">
        <v>15</v>
      </c>
      <c r="J96" s="66" t="s">
        <v>14</v>
      </c>
      <c r="K96" s="61">
        <v>3.472222222222222E-3</v>
      </c>
      <c r="L96" s="35">
        <v>2.0833333333333332E-2</v>
      </c>
      <c r="M96" s="35">
        <v>4.1666666666666664E-2</v>
      </c>
      <c r="N96" s="62">
        <v>3.472222222222222E-3</v>
      </c>
      <c r="O96" s="62">
        <v>1.0416666666666666E-2</v>
      </c>
      <c r="P96" s="58">
        <f t="shared" si="77"/>
        <v>7.9861111111111105E-2</v>
      </c>
      <c r="Q96" s="63">
        <f t="shared" si="78"/>
        <v>7.9861111111111119E-2</v>
      </c>
      <c r="R96" s="57">
        <v>6.9444444444444441E-3</v>
      </c>
      <c r="S96" s="57">
        <v>2.0833333333333332E-2</v>
      </c>
      <c r="T96" s="57">
        <v>4.1666666666666664E-2</v>
      </c>
      <c r="U96" s="57">
        <v>6.9444444444444441E-3</v>
      </c>
      <c r="V96" s="57"/>
      <c r="W96" s="57">
        <v>3.472222222222222E-3</v>
      </c>
      <c r="X96" s="55">
        <f t="shared" si="76"/>
        <v>-1.3877787807814457E-17</v>
      </c>
      <c r="Y96" s="56" t="s">
        <v>48</v>
      </c>
      <c r="Z96" s="187" t="s">
        <v>669</v>
      </c>
      <c r="AA96" s="191" t="s">
        <v>563</v>
      </c>
      <c r="AB96" s="36" t="s">
        <v>25</v>
      </c>
      <c r="AC96" s="38"/>
      <c r="AD96" s="14"/>
      <c r="AE96" s="14"/>
    </row>
    <row r="97" spans="1:31" ht="30" x14ac:dyDescent="0.25">
      <c r="A97" s="14"/>
      <c r="B97" s="65" t="s">
        <v>5</v>
      </c>
      <c r="C97" s="81">
        <v>1</v>
      </c>
      <c r="D97" s="101" t="s">
        <v>466</v>
      </c>
      <c r="E97" s="101" t="s">
        <v>461</v>
      </c>
      <c r="F97" s="102" t="s">
        <v>331</v>
      </c>
      <c r="G97" s="102" t="s">
        <v>161</v>
      </c>
      <c r="H97" s="139" t="s">
        <v>299</v>
      </c>
      <c r="I97" s="72">
        <v>15</v>
      </c>
      <c r="J97" s="66" t="s">
        <v>14</v>
      </c>
      <c r="K97" s="61">
        <v>3.472222222222222E-3</v>
      </c>
      <c r="L97" s="35">
        <v>2.0833333333333332E-2</v>
      </c>
      <c r="M97" s="35">
        <v>4.1666666666666664E-2</v>
      </c>
      <c r="N97" s="62">
        <v>3.472222222222222E-3</v>
      </c>
      <c r="O97" s="62">
        <v>1.0416666666666666E-2</v>
      </c>
      <c r="P97" s="58">
        <f t="shared" si="77"/>
        <v>7.9861111111111105E-2</v>
      </c>
      <c r="Q97" s="63">
        <f t="shared" si="78"/>
        <v>7.9861111111111119E-2</v>
      </c>
      <c r="R97" s="57">
        <v>6.9444444444444441E-3</v>
      </c>
      <c r="S97" s="57">
        <v>2.0833333333333332E-2</v>
      </c>
      <c r="T97" s="57">
        <v>4.1666666666666664E-2</v>
      </c>
      <c r="U97" s="57">
        <v>6.9444444444444441E-3</v>
      </c>
      <c r="V97" s="57"/>
      <c r="W97" s="57">
        <v>3.472222222222222E-3</v>
      </c>
      <c r="X97" s="55">
        <f t="shared" si="76"/>
        <v>-1.3877787807814457E-17</v>
      </c>
      <c r="Y97" s="56" t="s">
        <v>48</v>
      </c>
      <c r="Z97" s="187" t="s">
        <v>669</v>
      </c>
      <c r="AA97" s="191" t="s">
        <v>563</v>
      </c>
      <c r="AB97" s="36" t="s">
        <v>25</v>
      </c>
      <c r="AC97" s="38"/>
      <c r="AD97" s="14"/>
      <c r="AE97" s="14"/>
    </row>
    <row r="98" spans="1:31" ht="30" x14ac:dyDescent="0.25">
      <c r="A98" s="14"/>
      <c r="B98" s="65" t="s">
        <v>5</v>
      </c>
      <c r="C98" s="81">
        <v>4</v>
      </c>
      <c r="D98" s="101" t="s">
        <v>467</v>
      </c>
      <c r="E98" s="101" t="s">
        <v>461</v>
      </c>
      <c r="F98" s="102" t="s">
        <v>331</v>
      </c>
      <c r="G98" s="102" t="s">
        <v>161</v>
      </c>
      <c r="H98" s="139" t="s">
        <v>299</v>
      </c>
      <c r="I98" s="72">
        <v>15</v>
      </c>
      <c r="J98" s="66" t="s">
        <v>14</v>
      </c>
      <c r="K98" s="61">
        <v>3.472222222222222E-3</v>
      </c>
      <c r="L98" s="35">
        <v>2.0833333333333332E-2</v>
      </c>
      <c r="M98" s="35">
        <v>4.1666666666666664E-2</v>
      </c>
      <c r="N98" s="62">
        <v>3.472222222222222E-3</v>
      </c>
      <c r="O98" s="62">
        <v>1.0416666666666666E-2</v>
      </c>
      <c r="P98" s="58">
        <f t="shared" si="77"/>
        <v>7.9861111111111105E-2</v>
      </c>
      <c r="Q98" s="63">
        <f t="shared" si="78"/>
        <v>7.9861111111111119E-2</v>
      </c>
      <c r="R98" s="57">
        <v>6.9444444444444441E-3</v>
      </c>
      <c r="S98" s="57">
        <v>2.0833333333333332E-2</v>
      </c>
      <c r="T98" s="57">
        <v>4.1666666666666664E-2</v>
      </c>
      <c r="U98" s="57">
        <v>3.472222222222222E-3</v>
      </c>
      <c r="V98" s="57"/>
      <c r="W98" s="57">
        <v>6.9444444444444441E-3</v>
      </c>
      <c r="X98" s="55">
        <f t="shared" si="76"/>
        <v>-1.3877787807814457E-17</v>
      </c>
      <c r="Y98" s="56" t="s">
        <v>48</v>
      </c>
      <c r="Z98" s="187" t="s">
        <v>669</v>
      </c>
      <c r="AA98" s="191" t="s">
        <v>563</v>
      </c>
      <c r="AB98" s="36" t="s">
        <v>25</v>
      </c>
      <c r="AC98" s="38"/>
      <c r="AD98" s="14"/>
      <c r="AE98" s="14"/>
    </row>
    <row r="99" spans="1:31" ht="30" x14ac:dyDescent="0.25">
      <c r="A99" s="14"/>
      <c r="B99" s="65" t="s">
        <v>5</v>
      </c>
      <c r="C99" s="81">
        <v>1</v>
      </c>
      <c r="D99" s="101" t="s">
        <v>468</v>
      </c>
      <c r="E99" s="101" t="s">
        <v>461</v>
      </c>
      <c r="F99" s="102" t="s">
        <v>331</v>
      </c>
      <c r="G99" s="102" t="s">
        <v>161</v>
      </c>
      <c r="H99" s="139" t="s">
        <v>299</v>
      </c>
      <c r="I99" s="72">
        <v>15</v>
      </c>
      <c r="J99" s="66" t="s">
        <v>14</v>
      </c>
      <c r="K99" s="61">
        <v>3.472222222222222E-3</v>
      </c>
      <c r="L99" s="35">
        <v>2.0833333333333332E-2</v>
      </c>
      <c r="M99" s="35">
        <v>4.1666666666666664E-2</v>
      </c>
      <c r="N99" s="62">
        <v>3.472222222222222E-3</v>
      </c>
      <c r="O99" s="62">
        <v>1.0416666666666666E-2</v>
      </c>
      <c r="P99" s="58">
        <f t="shared" si="77"/>
        <v>7.9861111111111105E-2</v>
      </c>
      <c r="Q99" s="63">
        <f t="shared" si="78"/>
        <v>7.9861111111111119E-2</v>
      </c>
      <c r="R99" s="57">
        <v>6.9444444444444441E-3</v>
      </c>
      <c r="S99" s="57">
        <v>2.0833333333333332E-2</v>
      </c>
      <c r="T99" s="57">
        <v>4.1666666666666664E-2</v>
      </c>
      <c r="U99" s="57">
        <v>6.9444444444444441E-3</v>
      </c>
      <c r="V99" s="57"/>
      <c r="W99" s="57">
        <v>3.472222222222222E-3</v>
      </c>
      <c r="X99" s="55">
        <f t="shared" si="76"/>
        <v>-1.3877787807814457E-17</v>
      </c>
      <c r="Y99" s="56" t="s">
        <v>48</v>
      </c>
      <c r="Z99" s="187" t="s">
        <v>669</v>
      </c>
      <c r="AA99" s="191" t="s">
        <v>563</v>
      </c>
      <c r="AB99" s="36" t="s">
        <v>25</v>
      </c>
      <c r="AC99" s="38"/>
      <c r="AD99" s="14"/>
      <c r="AE99" s="14"/>
    </row>
    <row r="100" spans="1:31" ht="30" x14ac:dyDescent="0.25">
      <c r="A100" s="14"/>
      <c r="B100" s="65" t="s">
        <v>5</v>
      </c>
      <c r="C100" s="81">
        <v>1</v>
      </c>
      <c r="D100" s="101" t="s">
        <v>469</v>
      </c>
      <c r="E100" s="101" t="s">
        <v>461</v>
      </c>
      <c r="F100" s="102" t="s">
        <v>331</v>
      </c>
      <c r="G100" s="102" t="s">
        <v>161</v>
      </c>
      <c r="H100" s="139" t="s">
        <v>299</v>
      </c>
      <c r="I100" s="72">
        <v>15</v>
      </c>
      <c r="J100" s="66" t="s">
        <v>14</v>
      </c>
      <c r="K100" s="61">
        <v>3.472222222222222E-3</v>
      </c>
      <c r="L100" s="35">
        <v>2.0833333333333332E-2</v>
      </c>
      <c r="M100" s="35">
        <v>4.1666666666666664E-2</v>
      </c>
      <c r="N100" s="62">
        <v>3.472222222222222E-3</v>
      </c>
      <c r="O100" s="62">
        <v>1.0416666666666666E-2</v>
      </c>
      <c r="P100" s="58">
        <f t="shared" ref="P100:P101" si="79">SUM(K100:O100)</f>
        <v>7.9861111111111105E-2</v>
      </c>
      <c r="Q100" s="63">
        <f t="shared" ref="Q100:Q101" si="80">SUM(R100:W100)</f>
        <v>7.9861111111111119E-2</v>
      </c>
      <c r="R100" s="57">
        <v>6.9444444444444441E-3</v>
      </c>
      <c r="S100" s="57">
        <v>2.0833333333333332E-2</v>
      </c>
      <c r="T100" s="57">
        <v>4.1666666666666664E-2</v>
      </c>
      <c r="U100" s="57">
        <v>6.9444444444444441E-3</v>
      </c>
      <c r="V100" s="57"/>
      <c r="W100" s="57">
        <v>3.472222222222222E-3</v>
      </c>
      <c r="X100" s="55">
        <f t="shared" ref="X100:X101" si="81">SUM(P100-Q100)</f>
        <v>-1.3877787807814457E-17</v>
      </c>
      <c r="Y100" s="56" t="s">
        <v>48</v>
      </c>
      <c r="Z100" s="187" t="s">
        <v>669</v>
      </c>
      <c r="AA100" s="191" t="s">
        <v>563</v>
      </c>
      <c r="AB100" s="36" t="s">
        <v>25</v>
      </c>
      <c r="AC100" s="38"/>
      <c r="AD100" s="14"/>
      <c r="AE100" s="14"/>
    </row>
    <row r="101" spans="1:31" ht="30" x14ac:dyDescent="0.25">
      <c r="A101" s="14"/>
      <c r="B101" s="65" t="s">
        <v>5</v>
      </c>
      <c r="C101" s="81">
        <v>1</v>
      </c>
      <c r="D101" s="101" t="s">
        <v>470</v>
      </c>
      <c r="E101" s="101" t="s">
        <v>461</v>
      </c>
      <c r="F101" s="102" t="s">
        <v>331</v>
      </c>
      <c r="G101" s="102" t="s">
        <v>161</v>
      </c>
      <c r="H101" s="139" t="s">
        <v>299</v>
      </c>
      <c r="I101" s="72">
        <v>15</v>
      </c>
      <c r="J101" s="66" t="s">
        <v>14</v>
      </c>
      <c r="K101" s="61">
        <v>3.472222222222222E-3</v>
      </c>
      <c r="L101" s="35">
        <v>2.0833333333333332E-2</v>
      </c>
      <c r="M101" s="35">
        <v>4.1666666666666664E-2</v>
      </c>
      <c r="N101" s="62">
        <v>3.472222222222222E-3</v>
      </c>
      <c r="O101" s="62">
        <v>1.0416666666666666E-2</v>
      </c>
      <c r="P101" s="58">
        <f t="shared" si="79"/>
        <v>7.9861111111111105E-2</v>
      </c>
      <c r="Q101" s="63">
        <f t="shared" si="80"/>
        <v>7.9861111111111119E-2</v>
      </c>
      <c r="R101" s="57">
        <v>6.9444444444444441E-3</v>
      </c>
      <c r="S101" s="57">
        <v>2.0833333333333332E-2</v>
      </c>
      <c r="T101" s="57">
        <v>4.1666666666666664E-2</v>
      </c>
      <c r="U101" s="57">
        <v>6.9444444444444441E-3</v>
      </c>
      <c r="V101" s="57"/>
      <c r="W101" s="57">
        <v>3.472222222222222E-3</v>
      </c>
      <c r="X101" s="55">
        <f t="shared" si="81"/>
        <v>-1.3877787807814457E-17</v>
      </c>
      <c r="Y101" s="56" t="s">
        <v>48</v>
      </c>
      <c r="Z101" s="187" t="s">
        <v>669</v>
      </c>
      <c r="AA101" s="191" t="s">
        <v>563</v>
      </c>
      <c r="AB101" s="36" t="s">
        <v>25</v>
      </c>
      <c r="AC101" s="38"/>
      <c r="AD101" s="14"/>
      <c r="AE101" s="14"/>
    </row>
    <row r="102" spans="1:31" ht="30" x14ac:dyDescent="0.25">
      <c r="A102" s="14"/>
      <c r="B102" s="65" t="s">
        <v>5</v>
      </c>
      <c r="C102" s="81">
        <v>1</v>
      </c>
      <c r="D102" s="101" t="s">
        <v>499</v>
      </c>
      <c r="E102" s="101" t="s">
        <v>373</v>
      </c>
      <c r="F102" s="102" t="s">
        <v>331</v>
      </c>
      <c r="G102" s="102" t="s">
        <v>156</v>
      </c>
      <c r="H102" s="139" t="s">
        <v>299</v>
      </c>
      <c r="I102" s="72">
        <v>10</v>
      </c>
      <c r="J102" s="66" t="s">
        <v>14</v>
      </c>
      <c r="K102" s="61">
        <v>3.472222222222222E-3</v>
      </c>
      <c r="L102" s="35">
        <v>2.0833333333333332E-2</v>
      </c>
      <c r="M102" s="35">
        <v>4.1666666666666664E-2</v>
      </c>
      <c r="N102" s="62">
        <v>1.0416666666666666E-2</v>
      </c>
      <c r="O102" s="62">
        <v>3.472222222222222E-3</v>
      </c>
      <c r="P102" s="58">
        <f t="shared" ref="P102:P105" si="82">SUM(K102:O102)</f>
        <v>7.9861111111111105E-2</v>
      </c>
      <c r="Q102" s="63">
        <f t="shared" ref="Q102:Q103" si="83">SUM(R102:W102)</f>
        <v>7.9861111111111119E-2</v>
      </c>
      <c r="R102" s="57">
        <v>6.9444444444444441E-3</v>
      </c>
      <c r="S102" s="57">
        <v>2.0833333333333332E-2</v>
      </c>
      <c r="T102" s="57">
        <v>4.1666666666666664E-2</v>
      </c>
      <c r="U102" s="57">
        <v>6.9444444444444441E-3</v>
      </c>
      <c r="V102" s="57"/>
      <c r="W102" s="57">
        <v>3.472222222222222E-3</v>
      </c>
      <c r="X102" s="55">
        <f t="shared" ref="X102:X105" si="84">SUM(P102-Q102)</f>
        <v>-1.3877787807814457E-17</v>
      </c>
      <c r="Y102" s="56" t="s">
        <v>49</v>
      </c>
      <c r="Z102" s="187" t="s">
        <v>669</v>
      </c>
      <c r="AA102" s="191" t="s">
        <v>563</v>
      </c>
      <c r="AB102" s="36" t="s">
        <v>25</v>
      </c>
      <c r="AC102" s="38"/>
      <c r="AD102" s="14"/>
      <c r="AE102" s="14"/>
    </row>
    <row r="103" spans="1:31" ht="30" x14ac:dyDescent="0.25">
      <c r="A103" s="14"/>
      <c r="B103" s="65" t="s">
        <v>5</v>
      </c>
      <c r="C103" s="81">
        <v>2</v>
      </c>
      <c r="D103" s="101" t="s">
        <v>498</v>
      </c>
      <c r="E103" s="101" t="s">
        <v>373</v>
      </c>
      <c r="F103" s="102" t="s">
        <v>331</v>
      </c>
      <c r="G103" s="102" t="s">
        <v>156</v>
      </c>
      <c r="H103" s="139" t="s">
        <v>299</v>
      </c>
      <c r="I103" s="72">
        <v>10</v>
      </c>
      <c r="J103" s="66" t="s">
        <v>14</v>
      </c>
      <c r="K103" s="61">
        <v>3.472222222222222E-3</v>
      </c>
      <c r="L103" s="35">
        <v>2.0833333333333332E-2</v>
      </c>
      <c r="M103" s="35">
        <v>4.1666666666666664E-2</v>
      </c>
      <c r="N103" s="62">
        <v>1.0416666666666666E-2</v>
      </c>
      <c r="O103" s="62">
        <v>3.472222222222222E-3</v>
      </c>
      <c r="P103" s="58">
        <f t="shared" si="82"/>
        <v>7.9861111111111105E-2</v>
      </c>
      <c r="Q103" s="63">
        <f t="shared" si="83"/>
        <v>7.9861111111111119E-2</v>
      </c>
      <c r="R103" s="57">
        <v>6.9444444444444441E-3</v>
      </c>
      <c r="S103" s="57">
        <v>2.0833333333333332E-2</v>
      </c>
      <c r="T103" s="57">
        <v>4.1666666666666664E-2</v>
      </c>
      <c r="U103" s="57">
        <v>6.9444444444444441E-3</v>
      </c>
      <c r="V103" s="57"/>
      <c r="W103" s="57">
        <v>3.472222222222222E-3</v>
      </c>
      <c r="X103" s="55">
        <f t="shared" si="84"/>
        <v>-1.3877787807814457E-17</v>
      </c>
      <c r="Y103" s="56" t="s">
        <v>49</v>
      </c>
      <c r="Z103" s="187" t="s">
        <v>669</v>
      </c>
      <c r="AA103" s="191" t="s">
        <v>563</v>
      </c>
      <c r="AB103" s="36" t="s">
        <v>25</v>
      </c>
      <c r="AC103" s="38"/>
      <c r="AD103" s="14"/>
      <c r="AE103" s="14"/>
    </row>
    <row r="104" spans="1:31" ht="30" x14ac:dyDescent="0.25">
      <c r="A104" s="14"/>
      <c r="B104" s="65" t="s">
        <v>5</v>
      </c>
      <c r="C104" s="81">
        <v>4</v>
      </c>
      <c r="D104" s="101" t="s">
        <v>497</v>
      </c>
      <c r="E104" s="101" t="s">
        <v>373</v>
      </c>
      <c r="F104" s="102" t="s">
        <v>331</v>
      </c>
      <c r="G104" s="102" t="s">
        <v>156</v>
      </c>
      <c r="H104" s="139" t="s">
        <v>299</v>
      </c>
      <c r="I104" s="72">
        <v>10</v>
      </c>
      <c r="J104" s="66" t="s">
        <v>14</v>
      </c>
      <c r="K104" s="61">
        <v>3.472222222222222E-3</v>
      </c>
      <c r="L104" s="35">
        <v>2.0833333333333332E-2</v>
      </c>
      <c r="M104" s="35">
        <v>8.3333333333333329E-2</v>
      </c>
      <c r="N104" s="62">
        <v>1.0416666666666666E-2</v>
      </c>
      <c r="O104" s="62">
        <v>3.472222222222222E-3</v>
      </c>
      <c r="P104" s="58">
        <f t="shared" si="82"/>
        <v>0.12152777777777778</v>
      </c>
      <c r="Q104" s="63">
        <f t="shared" ref="Q104:Q199" si="85">SUM(R104:W104)</f>
        <v>0.12152777777777778</v>
      </c>
      <c r="R104" s="57">
        <v>6.9444444444444441E-3</v>
      </c>
      <c r="S104" s="57">
        <v>2.0833333333333332E-2</v>
      </c>
      <c r="T104" s="57">
        <v>4.1666666666666664E-2</v>
      </c>
      <c r="U104" s="57">
        <v>6.9444444444444441E-3</v>
      </c>
      <c r="V104" s="57">
        <v>4.1666666666666664E-2</v>
      </c>
      <c r="W104" s="57">
        <v>3.472222222222222E-3</v>
      </c>
      <c r="X104" s="55">
        <f t="shared" si="84"/>
        <v>0</v>
      </c>
      <c r="Y104" s="56" t="s">
        <v>49</v>
      </c>
      <c r="Z104" s="187" t="s">
        <v>669</v>
      </c>
      <c r="AA104" s="191" t="s">
        <v>563</v>
      </c>
      <c r="AB104" s="36" t="s">
        <v>25</v>
      </c>
      <c r="AC104" s="38"/>
      <c r="AD104" s="14"/>
      <c r="AE104" s="14"/>
    </row>
    <row r="105" spans="1:31" ht="30" x14ac:dyDescent="0.25">
      <c r="A105" s="14"/>
      <c r="B105" s="65" t="s">
        <v>5</v>
      </c>
      <c r="C105" s="81">
        <v>1</v>
      </c>
      <c r="D105" s="101" t="s">
        <v>496</v>
      </c>
      <c r="E105" s="101" t="s">
        <v>373</v>
      </c>
      <c r="F105" s="102" t="s">
        <v>331</v>
      </c>
      <c r="G105" s="102" t="s">
        <v>156</v>
      </c>
      <c r="H105" s="139" t="s">
        <v>299</v>
      </c>
      <c r="I105" s="72">
        <v>10</v>
      </c>
      <c r="J105" s="66" t="s">
        <v>14</v>
      </c>
      <c r="K105" s="61">
        <v>3.472222222222222E-3</v>
      </c>
      <c r="L105" s="35">
        <v>2.0833333333333332E-2</v>
      </c>
      <c r="M105" s="35">
        <v>8.3333333333333329E-2</v>
      </c>
      <c r="N105" s="62">
        <v>1.0416666666666666E-2</v>
      </c>
      <c r="O105" s="62">
        <v>3.472222222222222E-3</v>
      </c>
      <c r="P105" s="58">
        <f t="shared" si="82"/>
        <v>0.12152777777777778</v>
      </c>
      <c r="Q105" s="63">
        <f t="shared" si="85"/>
        <v>0.12152777777777778</v>
      </c>
      <c r="R105" s="57">
        <v>6.9444444444444441E-3</v>
      </c>
      <c r="S105" s="57">
        <v>2.0833333333333332E-2</v>
      </c>
      <c r="T105" s="57">
        <v>4.1666666666666664E-2</v>
      </c>
      <c r="U105" s="57">
        <v>6.9444444444444441E-3</v>
      </c>
      <c r="V105" s="57">
        <v>4.1666666666666664E-2</v>
      </c>
      <c r="W105" s="57">
        <v>3.472222222222222E-3</v>
      </c>
      <c r="X105" s="55">
        <f t="shared" si="84"/>
        <v>0</v>
      </c>
      <c r="Y105" s="56" t="s">
        <v>49</v>
      </c>
      <c r="Z105" s="187" t="s">
        <v>669</v>
      </c>
      <c r="AA105" s="191" t="s">
        <v>563</v>
      </c>
      <c r="AB105" s="36" t="s">
        <v>25</v>
      </c>
      <c r="AC105" s="38"/>
      <c r="AD105" s="14"/>
      <c r="AE105" s="14"/>
    </row>
    <row r="106" spans="1:31" ht="45" x14ac:dyDescent="0.25">
      <c r="A106" s="14"/>
      <c r="B106" s="65" t="s">
        <v>6</v>
      </c>
      <c r="C106" s="81">
        <v>2</v>
      </c>
      <c r="D106" s="101" t="s">
        <v>157</v>
      </c>
      <c r="E106" s="102" t="s">
        <v>335</v>
      </c>
      <c r="F106" s="102" t="s">
        <v>241</v>
      </c>
      <c r="G106" s="102" t="s">
        <v>374</v>
      </c>
      <c r="H106" s="139" t="s">
        <v>299</v>
      </c>
      <c r="I106" s="72">
        <v>30</v>
      </c>
      <c r="J106" s="66" t="s">
        <v>14</v>
      </c>
      <c r="K106" s="61">
        <v>3.472222222222222E-3</v>
      </c>
      <c r="L106" s="35">
        <v>2.0833333333333332E-2</v>
      </c>
      <c r="M106" s="35">
        <v>8.3333333333333329E-2</v>
      </c>
      <c r="N106" s="62">
        <v>1.0416666666666666E-2</v>
      </c>
      <c r="O106" s="62">
        <v>1.0416666666666666E-2</v>
      </c>
      <c r="P106" s="58">
        <f t="shared" si="16"/>
        <v>0.12847222222222221</v>
      </c>
      <c r="Q106" s="63">
        <f t="shared" si="85"/>
        <v>0.12847222222222221</v>
      </c>
      <c r="R106" s="57">
        <v>6.9444444444444441E-3</v>
      </c>
      <c r="S106" s="57">
        <v>2.4305555555555556E-2</v>
      </c>
      <c r="T106" s="57">
        <v>8.3333333333333329E-2</v>
      </c>
      <c r="U106" s="57">
        <v>1.0416666666666666E-2</v>
      </c>
      <c r="V106" s="57"/>
      <c r="W106" s="57">
        <v>3.472222222222222E-3</v>
      </c>
      <c r="X106" s="55">
        <f t="shared" si="17"/>
        <v>0</v>
      </c>
      <c r="Y106" s="56" t="s">
        <v>44</v>
      </c>
      <c r="Z106" s="187" t="s">
        <v>669</v>
      </c>
      <c r="AA106" s="191" t="s">
        <v>563</v>
      </c>
      <c r="AB106" s="36" t="s">
        <v>25</v>
      </c>
      <c r="AC106" s="38"/>
      <c r="AD106" s="14"/>
      <c r="AE106" s="14"/>
    </row>
    <row r="107" spans="1:31" ht="30" x14ac:dyDescent="0.25">
      <c r="A107" s="14"/>
      <c r="B107" s="65" t="s">
        <v>6</v>
      </c>
      <c r="C107" s="81">
        <v>3</v>
      </c>
      <c r="D107" s="101" t="s">
        <v>158</v>
      </c>
      <c r="E107" s="102" t="s">
        <v>335</v>
      </c>
      <c r="F107" s="102" t="s">
        <v>241</v>
      </c>
      <c r="G107" s="102" t="s">
        <v>376</v>
      </c>
      <c r="H107" s="139" t="s">
        <v>299</v>
      </c>
      <c r="I107" s="72">
        <v>30</v>
      </c>
      <c r="J107" s="66" t="s">
        <v>14</v>
      </c>
      <c r="K107" s="61">
        <v>3.472222222222222E-3</v>
      </c>
      <c r="L107" s="35">
        <v>2.0833333333333332E-2</v>
      </c>
      <c r="M107" s="35">
        <v>8.3333333333333329E-2</v>
      </c>
      <c r="N107" s="62">
        <v>1.0416666666666666E-2</v>
      </c>
      <c r="O107" s="62">
        <v>1.0416666666666666E-2</v>
      </c>
      <c r="P107" s="58">
        <f t="shared" si="16"/>
        <v>0.12847222222222221</v>
      </c>
      <c r="Q107" s="63">
        <f t="shared" si="85"/>
        <v>0.12847222222222221</v>
      </c>
      <c r="R107" s="57">
        <v>6.9444444444444441E-3</v>
      </c>
      <c r="S107" s="57">
        <v>2.7777777777777776E-2</v>
      </c>
      <c r="T107" s="57">
        <v>8.3333333333333329E-2</v>
      </c>
      <c r="U107" s="57">
        <v>6.9444444444444441E-3</v>
      </c>
      <c r="V107" s="57"/>
      <c r="W107" s="57">
        <v>3.472222222222222E-3</v>
      </c>
      <c r="X107" s="55">
        <f t="shared" si="17"/>
        <v>0</v>
      </c>
      <c r="Y107" s="56" t="s">
        <v>43</v>
      </c>
      <c r="Z107" s="187" t="s">
        <v>669</v>
      </c>
      <c r="AA107" s="191" t="s">
        <v>563</v>
      </c>
      <c r="AB107" s="36" t="s">
        <v>25</v>
      </c>
      <c r="AC107" s="38"/>
      <c r="AD107" s="14"/>
      <c r="AE107" s="14"/>
    </row>
    <row r="108" spans="1:31" ht="30" x14ac:dyDescent="0.25">
      <c r="A108" s="14"/>
      <c r="B108" s="65" t="s">
        <v>6</v>
      </c>
      <c r="C108" s="81">
        <v>1</v>
      </c>
      <c r="D108" s="101" t="s">
        <v>159</v>
      </c>
      <c r="E108" s="101" t="s">
        <v>163</v>
      </c>
      <c r="F108" s="102" t="s">
        <v>241</v>
      </c>
      <c r="G108" s="102" t="s">
        <v>375</v>
      </c>
      <c r="H108" s="139" t="s">
        <v>299</v>
      </c>
      <c r="I108" s="72">
        <v>30</v>
      </c>
      <c r="J108" s="66" t="s">
        <v>14</v>
      </c>
      <c r="K108" s="61">
        <v>3.472222222222222E-3</v>
      </c>
      <c r="L108" s="35">
        <v>4.1666666666666664E-2</v>
      </c>
      <c r="M108" s="35">
        <v>8.3333333333333329E-2</v>
      </c>
      <c r="N108" s="62">
        <v>1.0416666666666666E-2</v>
      </c>
      <c r="O108" s="62">
        <v>1.0416666666666666E-2</v>
      </c>
      <c r="P108" s="58">
        <f t="shared" si="16"/>
        <v>0.14930555555555552</v>
      </c>
      <c r="Q108" s="63">
        <f t="shared" si="85"/>
        <v>0.14930555555555555</v>
      </c>
      <c r="R108" s="57">
        <v>6.9444444444444441E-3</v>
      </c>
      <c r="S108" s="57">
        <v>3.125E-2</v>
      </c>
      <c r="T108" s="57">
        <v>8.3333333333333329E-2</v>
      </c>
      <c r="U108" s="57">
        <v>1.0416666666666666E-2</v>
      </c>
      <c r="V108" s="57"/>
      <c r="W108" s="57">
        <v>1.7361111111111112E-2</v>
      </c>
      <c r="X108" s="55">
        <f t="shared" si="17"/>
        <v>-2.7755575615628914E-17</v>
      </c>
      <c r="Y108" s="56" t="s">
        <v>43</v>
      </c>
      <c r="Z108" s="187" t="s">
        <v>669</v>
      </c>
      <c r="AA108" s="191" t="s">
        <v>563</v>
      </c>
      <c r="AB108" s="36" t="s">
        <v>25</v>
      </c>
      <c r="AC108" s="38"/>
      <c r="AD108" s="14"/>
      <c r="AE108" s="14"/>
    </row>
    <row r="109" spans="1:31" ht="30" x14ac:dyDescent="0.25">
      <c r="A109" s="14"/>
      <c r="B109" s="65" t="s">
        <v>6</v>
      </c>
      <c r="C109" s="81">
        <v>1</v>
      </c>
      <c r="D109" s="101" t="s">
        <v>160</v>
      </c>
      <c r="E109" s="101" t="s">
        <v>163</v>
      </c>
      <c r="F109" s="102" t="s">
        <v>241</v>
      </c>
      <c r="G109" s="102" t="s">
        <v>161</v>
      </c>
      <c r="H109" s="139" t="s">
        <v>299</v>
      </c>
      <c r="I109" s="72">
        <v>30</v>
      </c>
      <c r="J109" s="66" t="s">
        <v>14</v>
      </c>
      <c r="K109" s="61">
        <v>3.472222222222222E-3</v>
      </c>
      <c r="L109" s="35">
        <v>2.0833333333333332E-2</v>
      </c>
      <c r="M109" s="35">
        <v>4.1666666666666664E-2</v>
      </c>
      <c r="N109" s="62">
        <v>1.0416666666666666E-2</v>
      </c>
      <c r="O109" s="62">
        <v>1.0416666666666666E-2</v>
      </c>
      <c r="P109" s="58">
        <f t="shared" si="16"/>
        <v>8.6805555555555552E-2</v>
      </c>
      <c r="Q109" s="63">
        <f t="shared" si="85"/>
        <v>8.6805555555555566E-2</v>
      </c>
      <c r="R109" s="57">
        <v>6.9444444444444441E-3</v>
      </c>
      <c r="S109" s="57">
        <v>1.0416666666666666E-2</v>
      </c>
      <c r="T109" s="57">
        <v>4.8611111111111112E-2</v>
      </c>
      <c r="U109" s="57">
        <v>1.0416666666666666E-2</v>
      </c>
      <c r="V109" s="57"/>
      <c r="W109" s="57">
        <v>1.0416666666666666E-2</v>
      </c>
      <c r="X109" s="55">
        <f t="shared" si="17"/>
        <v>-1.3877787807814457E-17</v>
      </c>
      <c r="Y109" s="56" t="s">
        <v>48</v>
      </c>
      <c r="Z109" s="187" t="s">
        <v>669</v>
      </c>
      <c r="AA109" s="191" t="s">
        <v>563</v>
      </c>
      <c r="AB109" s="36" t="s">
        <v>25</v>
      </c>
      <c r="AC109" s="38"/>
      <c r="AD109" s="14"/>
      <c r="AE109" s="14"/>
    </row>
    <row r="110" spans="1:31" x14ac:dyDescent="0.25">
      <c r="A110" s="14"/>
      <c r="B110" s="65" t="s">
        <v>165</v>
      </c>
      <c r="C110" s="81">
        <v>1</v>
      </c>
      <c r="D110" s="101" t="s">
        <v>687</v>
      </c>
      <c r="E110" s="102" t="s">
        <v>688</v>
      </c>
      <c r="F110" s="102"/>
      <c r="G110" s="102" t="s">
        <v>689</v>
      </c>
      <c r="H110" s="139" t="s">
        <v>299</v>
      </c>
      <c r="I110" s="72">
        <v>5</v>
      </c>
      <c r="J110" s="66" t="s">
        <v>14</v>
      </c>
      <c r="K110" s="61">
        <v>3.472222222222222E-3</v>
      </c>
      <c r="L110" s="35">
        <v>1.0416666666666666E-2</v>
      </c>
      <c r="M110" s="35">
        <v>4.1666666666666664E-2</v>
      </c>
      <c r="N110" s="62">
        <v>6.9444444444444441E-3</v>
      </c>
      <c r="O110" s="62">
        <v>1.0416666666666666E-2</v>
      </c>
      <c r="P110" s="58">
        <f t="shared" ref="P110" si="86">SUM(K110:O110)</f>
        <v>7.2916666666666671E-2</v>
      </c>
      <c r="Q110" s="63">
        <f t="shared" ref="Q110" si="87">SUM(R110:W110)</f>
        <v>7.2916666666666671E-2</v>
      </c>
      <c r="R110" s="57">
        <v>6.9444444444444441E-3</v>
      </c>
      <c r="S110" s="57">
        <v>6.9444444444444441E-3</v>
      </c>
      <c r="T110" s="57">
        <v>4.1666666666666664E-2</v>
      </c>
      <c r="U110" s="57">
        <v>6.9444444444444441E-3</v>
      </c>
      <c r="V110" s="57"/>
      <c r="W110" s="57">
        <v>1.0416666666666666E-2</v>
      </c>
      <c r="X110" s="55">
        <f t="shared" ref="X110" si="88">SUM(P110-Q110)</f>
        <v>0</v>
      </c>
      <c r="Y110" s="56" t="s">
        <v>43</v>
      </c>
      <c r="Z110" s="187" t="s">
        <v>669</v>
      </c>
      <c r="AA110" s="191" t="s">
        <v>563</v>
      </c>
      <c r="AB110" s="36" t="s">
        <v>25</v>
      </c>
      <c r="AC110" s="38"/>
      <c r="AD110" s="14"/>
      <c r="AE110" s="14"/>
    </row>
    <row r="111" spans="1:31" x14ac:dyDescent="0.25">
      <c r="A111" s="14"/>
      <c r="B111" s="65" t="s">
        <v>165</v>
      </c>
      <c r="C111" s="81">
        <v>1</v>
      </c>
      <c r="D111" s="101" t="s">
        <v>690</v>
      </c>
      <c r="E111" s="102" t="s">
        <v>688</v>
      </c>
      <c r="F111" s="102"/>
      <c r="G111" s="102" t="s">
        <v>689</v>
      </c>
      <c r="H111" s="139" t="s">
        <v>299</v>
      </c>
      <c r="I111" s="72">
        <v>5</v>
      </c>
      <c r="J111" s="66" t="s">
        <v>14</v>
      </c>
      <c r="K111" s="61">
        <v>3.472222222222222E-3</v>
      </c>
      <c r="L111" s="35">
        <v>1.0416666666666666E-2</v>
      </c>
      <c r="M111" s="35">
        <v>4.1666666666666664E-2</v>
      </c>
      <c r="N111" s="62">
        <v>6.9444444444444441E-3</v>
      </c>
      <c r="O111" s="62">
        <v>1.0416666666666666E-2</v>
      </c>
      <c r="P111" s="58">
        <f t="shared" ref="P111" si="89">SUM(K111:O111)</f>
        <v>7.2916666666666671E-2</v>
      </c>
      <c r="Q111" s="63">
        <f t="shared" si="85"/>
        <v>7.2916666666666671E-2</v>
      </c>
      <c r="R111" s="57">
        <v>6.9444444444444441E-3</v>
      </c>
      <c r="S111" s="57">
        <v>6.9444444444444441E-3</v>
      </c>
      <c r="T111" s="57">
        <v>4.1666666666666664E-2</v>
      </c>
      <c r="U111" s="57">
        <v>6.9444444444444441E-3</v>
      </c>
      <c r="V111" s="57"/>
      <c r="W111" s="57">
        <v>1.0416666666666666E-2</v>
      </c>
      <c r="X111" s="55">
        <f t="shared" ref="X111" si="90">SUM(P111-Q111)</f>
        <v>0</v>
      </c>
      <c r="Y111" s="56" t="s">
        <v>43</v>
      </c>
      <c r="Z111" s="187" t="s">
        <v>669</v>
      </c>
      <c r="AA111" s="191" t="s">
        <v>563</v>
      </c>
      <c r="AB111" s="36" t="s">
        <v>25</v>
      </c>
      <c r="AC111" s="38"/>
      <c r="AD111" s="14"/>
      <c r="AE111" s="14"/>
    </row>
    <row r="112" spans="1:31" x14ac:dyDescent="0.25">
      <c r="A112" s="14"/>
      <c r="B112" s="65" t="s">
        <v>165</v>
      </c>
      <c r="C112" s="81">
        <v>1</v>
      </c>
      <c r="D112" s="101" t="s">
        <v>691</v>
      </c>
      <c r="E112" s="102" t="s">
        <v>688</v>
      </c>
      <c r="F112" s="102"/>
      <c r="G112" s="102" t="s">
        <v>689</v>
      </c>
      <c r="H112" s="139" t="s">
        <v>299</v>
      </c>
      <c r="I112" s="72">
        <v>5</v>
      </c>
      <c r="J112" s="66" t="s">
        <v>14</v>
      </c>
      <c r="K112" s="61">
        <v>3.472222222222222E-3</v>
      </c>
      <c r="L112" s="35">
        <v>1.0416666666666666E-2</v>
      </c>
      <c r="M112" s="35">
        <v>4.1666666666666664E-2</v>
      </c>
      <c r="N112" s="62">
        <v>6.9444444444444441E-3</v>
      </c>
      <c r="O112" s="62">
        <v>1.0416666666666666E-2</v>
      </c>
      <c r="P112" s="58">
        <f t="shared" ref="P112" si="91">SUM(K112:O112)</f>
        <v>7.2916666666666671E-2</v>
      </c>
      <c r="Q112" s="63">
        <f t="shared" ref="Q112" si="92">SUM(R112:W112)</f>
        <v>7.2916666666666671E-2</v>
      </c>
      <c r="R112" s="57">
        <v>6.9444444444444441E-3</v>
      </c>
      <c r="S112" s="57">
        <v>6.9444444444444441E-3</v>
      </c>
      <c r="T112" s="57">
        <v>4.1666666666666664E-2</v>
      </c>
      <c r="U112" s="57">
        <v>6.9444444444444441E-3</v>
      </c>
      <c r="V112" s="57"/>
      <c r="W112" s="57">
        <v>1.0416666666666666E-2</v>
      </c>
      <c r="X112" s="55">
        <f t="shared" ref="X112" si="93">SUM(P112-Q112)</f>
        <v>0</v>
      </c>
      <c r="Y112" s="56" t="s">
        <v>43</v>
      </c>
      <c r="Z112" s="187" t="s">
        <v>669</v>
      </c>
      <c r="AA112" s="191" t="s">
        <v>563</v>
      </c>
      <c r="AB112" s="36" t="s">
        <v>25</v>
      </c>
      <c r="AC112" s="38"/>
      <c r="AD112" s="14"/>
      <c r="AE112" s="14"/>
    </row>
    <row r="113" spans="1:31" x14ac:dyDescent="0.25">
      <c r="A113" s="14"/>
      <c r="B113" s="65" t="s">
        <v>165</v>
      </c>
      <c r="C113" s="81">
        <v>1</v>
      </c>
      <c r="D113" s="101" t="s">
        <v>701</v>
      </c>
      <c r="E113" s="102" t="s">
        <v>688</v>
      </c>
      <c r="F113" s="102"/>
      <c r="G113" s="102" t="s">
        <v>689</v>
      </c>
      <c r="H113" s="139" t="s">
        <v>299</v>
      </c>
      <c r="I113" s="72">
        <v>5</v>
      </c>
      <c r="J113" s="66" t="s">
        <v>14</v>
      </c>
      <c r="K113" s="61">
        <v>3.472222222222222E-3</v>
      </c>
      <c r="L113" s="35">
        <v>1.0416666666666666E-2</v>
      </c>
      <c r="M113" s="35">
        <v>4.1666666666666664E-2</v>
      </c>
      <c r="N113" s="62">
        <v>6.9444444444444441E-3</v>
      </c>
      <c r="O113" s="62">
        <v>1.0416666666666666E-2</v>
      </c>
      <c r="P113" s="58">
        <f t="shared" ref="P113" si="94">SUM(K113:O113)</f>
        <v>7.2916666666666671E-2</v>
      </c>
      <c r="Q113" s="63">
        <f t="shared" ref="Q113" si="95">SUM(R113:W113)</f>
        <v>7.2916666666666671E-2</v>
      </c>
      <c r="R113" s="57">
        <v>6.9444444444444441E-3</v>
      </c>
      <c r="S113" s="57">
        <v>6.9444444444444441E-3</v>
      </c>
      <c r="T113" s="57">
        <v>4.1666666666666664E-2</v>
      </c>
      <c r="U113" s="57">
        <v>6.9444444444444441E-3</v>
      </c>
      <c r="V113" s="57"/>
      <c r="W113" s="57">
        <v>1.0416666666666666E-2</v>
      </c>
      <c r="X113" s="55">
        <f t="shared" ref="X113" si="96">SUM(P113-Q113)</f>
        <v>0</v>
      </c>
      <c r="Y113" s="56" t="s">
        <v>43</v>
      </c>
      <c r="Z113" s="187" t="s">
        <v>669</v>
      </c>
      <c r="AA113" s="191" t="s">
        <v>563</v>
      </c>
      <c r="AB113" s="36" t="s">
        <v>25</v>
      </c>
      <c r="AC113" s="38"/>
      <c r="AD113" s="14"/>
      <c r="AE113" s="14"/>
    </row>
    <row r="114" spans="1:31" ht="30" x14ac:dyDescent="0.25">
      <c r="A114" s="14"/>
      <c r="B114" s="65" t="s">
        <v>165</v>
      </c>
      <c r="C114" s="81">
        <v>1</v>
      </c>
      <c r="D114" s="101" t="s">
        <v>383</v>
      </c>
      <c r="E114" s="102" t="s">
        <v>167</v>
      </c>
      <c r="F114" s="102" t="s">
        <v>240</v>
      </c>
      <c r="G114" s="102" t="s">
        <v>210</v>
      </c>
      <c r="H114" s="139" t="s">
        <v>299</v>
      </c>
      <c r="I114" s="72">
        <v>5</v>
      </c>
      <c r="J114" s="66" t="s">
        <v>14</v>
      </c>
      <c r="K114" s="61">
        <v>3.472222222222222E-3</v>
      </c>
      <c r="L114" s="35">
        <v>1.0416666666666666E-2</v>
      </c>
      <c r="M114" s="35">
        <v>4.1666666666666664E-2</v>
      </c>
      <c r="N114" s="62">
        <v>6.9444444444444441E-3</v>
      </c>
      <c r="O114" s="62">
        <v>1.0416666666666666E-2</v>
      </c>
      <c r="P114" s="58">
        <f t="shared" ref="P114" si="97">SUM(K114:O114)</f>
        <v>7.2916666666666671E-2</v>
      </c>
      <c r="Q114" s="63">
        <f t="shared" si="85"/>
        <v>7.2916666666666671E-2</v>
      </c>
      <c r="R114" s="57">
        <v>6.9444444444444441E-3</v>
      </c>
      <c r="S114" s="57">
        <v>6.9444444444444441E-3</v>
      </c>
      <c r="T114" s="57">
        <v>4.1666666666666664E-2</v>
      </c>
      <c r="U114" s="57">
        <v>6.9444444444444441E-3</v>
      </c>
      <c r="V114" s="57"/>
      <c r="W114" s="57">
        <v>1.0416666666666666E-2</v>
      </c>
      <c r="X114" s="55">
        <f t="shared" ref="X114" si="98">SUM(P114-Q114)</f>
        <v>0</v>
      </c>
      <c r="Y114" s="56" t="s">
        <v>43</v>
      </c>
      <c r="Z114" s="187" t="s">
        <v>669</v>
      </c>
      <c r="AA114" s="191" t="s">
        <v>563</v>
      </c>
      <c r="AB114" s="36" t="s">
        <v>25</v>
      </c>
      <c r="AC114" s="38"/>
      <c r="AD114" s="14"/>
      <c r="AE114" s="14"/>
    </row>
    <row r="115" spans="1:31" ht="30" x14ac:dyDescent="0.25">
      <c r="A115" s="14"/>
      <c r="B115" s="65" t="s">
        <v>165</v>
      </c>
      <c r="C115" s="81">
        <v>1</v>
      </c>
      <c r="D115" s="101" t="s">
        <v>384</v>
      </c>
      <c r="E115" s="101" t="s">
        <v>166</v>
      </c>
      <c r="F115" s="102" t="s">
        <v>240</v>
      </c>
      <c r="G115" s="102" t="s">
        <v>210</v>
      </c>
      <c r="H115" s="139" t="s">
        <v>299</v>
      </c>
      <c r="I115" s="72">
        <v>5</v>
      </c>
      <c r="J115" s="66" t="s">
        <v>14</v>
      </c>
      <c r="K115" s="61">
        <v>3.472222222222222E-3</v>
      </c>
      <c r="L115" s="35">
        <v>1.0416666666666666E-2</v>
      </c>
      <c r="M115" s="35">
        <v>4.1666666666666664E-2</v>
      </c>
      <c r="N115" s="62">
        <v>6.9444444444444441E-3</v>
      </c>
      <c r="O115" s="62">
        <v>1.0416666666666666E-2</v>
      </c>
      <c r="P115" s="58">
        <f t="shared" ref="P115:P119" si="99">SUM(K115:O115)</f>
        <v>7.2916666666666671E-2</v>
      </c>
      <c r="Q115" s="63">
        <f t="shared" si="85"/>
        <v>7.2916666666666671E-2</v>
      </c>
      <c r="R115" s="57">
        <v>6.9444444444444441E-3</v>
      </c>
      <c r="S115" s="57">
        <v>6.9444444444444441E-3</v>
      </c>
      <c r="T115" s="57">
        <v>4.1666666666666664E-2</v>
      </c>
      <c r="U115" s="57">
        <v>6.9444444444444441E-3</v>
      </c>
      <c r="V115" s="57"/>
      <c r="W115" s="57">
        <v>1.0416666666666666E-2</v>
      </c>
      <c r="X115" s="55">
        <f t="shared" ref="X115:X122" si="100">SUM(P115-Q115)</f>
        <v>0</v>
      </c>
      <c r="Y115" s="56" t="s">
        <v>43</v>
      </c>
      <c r="Z115" s="187" t="s">
        <v>669</v>
      </c>
      <c r="AA115" s="191" t="s">
        <v>563</v>
      </c>
      <c r="AB115" s="36" t="s">
        <v>25</v>
      </c>
      <c r="AC115" s="38"/>
      <c r="AD115" s="14"/>
      <c r="AE115" s="14"/>
    </row>
    <row r="116" spans="1:31" ht="30" x14ac:dyDescent="0.25">
      <c r="A116" s="14"/>
      <c r="B116" s="65" t="s">
        <v>165</v>
      </c>
      <c r="C116" s="81">
        <v>1</v>
      </c>
      <c r="D116" s="101" t="s">
        <v>385</v>
      </c>
      <c r="E116" s="101" t="s">
        <v>166</v>
      </c>
      <c r="F116" s="102" t="s">
        <v>240</v>
      </c>
      <c r="G116" s="102" t="s">
        <v>210</v>
      </c>
      <c r="H116" s="139" t="s">
        <v>299</v>
      </c>
      <c r="I116" s="72">
        <v>5</v>
      </c>
      <c r="J116" s="66" t="s">
        <v>14</v>
      </c>
      <c r="K116" s="61">
        <v>3.472222222222222E-3</v>
      </c>
      <c r="L116" s="35">
        <v>1.0416666666666666E-2</v>
      </c>
      <c r="M116" s="35">
        <v>4.1666666666666664E-2</v>
      </c>
      <c r="N116" s="62">
        <v>6.9444444444444441E-3</v>
      </c>
      <c r="O116" s="62">
        <v>1.0416666666666666E-2</v>
      </c>
      <c r="P116" s="58">
        <f t="shared" si="99"/>
        <v>7.2916666666666671E-2</v>
      </c>
      <c r="Q116" s="63">
        <f t="shared" si="85"/>
        <v>7.2916666666666671E-2</v>
      </c>
      <c r="R116" s="57">
        <v>6.9444444444444441E-3</v>
      </c>
      <c r="S116" s="57">
        <v>6.9444444444444441E-3</v>
      </c>
      <c r="T116" s="57">
        <v>4.1666666666666664E-2</v>
      </c>
      <c r="U116" s="57">
        <v>6.9444444444444441E-3</v>
      </c>
      <c r="V116" s="57"/>
      <c r="W116" s="57">
        <v>1.0416666666666666E-2</v>
      </c>
      <c r="X116" s="55">
        <f t="shared" si="100"/>
        <v>0</v>
      </c>
      <c r="Y116" s="56" t="s">
        <v>43</v>
      </c>
      <c r="Z116" s="187" t="s">
        <v>669</v>
      </c>
      <c r="AA116" s="191" t="s">
        <v>563</v>
      </c>
      <c r="AB116" s="36" t="s">
        <v>25</v>
      </c>
      <c r="AC116" s="38"/>
      <c r="AD116" s="14"/>
      <c r="AE116" s="14"/>
    </row>
    <row r="117" spans="1:31" ht="30" x14ac:dyDescent="0.25">
      <c r="A117" s="14"/>
      <c r="B117" s="65" t="s">
        <v>165</v>
      </c>
      <c r="C117" s="81">
        <v>1</v>
      </c>
      <c r="D117" s="101" t="s">
        <v>386</v>
      </c>
      <c r="E117" s="101" t="s">
        <v>166</v>
      </c>
      <c r="F117" s="102" t="s">
        <v>240</v>
      </c>
      <c r="G117" s="102" t="s">
        <v>210</v>
      </c>
      <c r="H117" s="139" t="s">
        <v>299</v>
      </c>
      <c r="I117" s="72">
        <v>5</v>
      </c>
      <c r="J117" s="66" t="s">
        <v>14</v>
      </c>
      <c r="K117" s="61">
        <v>3.472222222222222E-3</v>
      </c>
      <c r="L117" s="35">
        <v>1.0416666666666666E-2</v>
      </c>
      <c r="M117" s="35">
        <v>4.1666666666666664E-2</v>
      </c>
      <c r="N117" s="62">
        <v>6.9444444444444441E-3</v>
      </c>
      <c r="O117" s="62">
        <v>1.0416666666666666E-2</v>
      </c>
      <c r="P117" s="58">
        <f t="shared" si="99"/>
        <v>7.2916666666666671E-2</v>
      </c>
      <c r="Q117" s="63">
        <f t="shared" si="85"/>
        <v>7.2916666666666671E-2</v>
      </c>
      <c r="R117" s="57">
        <v>6.9444444444444441E-3</v>
      </c>
      <c r="S117" s="57">
        <v>6.9444444444444441E-3</v>
      </c>
      <c r="T117" s="57">
        <v>4.1666666666666664E-2</v>
      </c>
      <c r="U117" s="57">
        <v>6.9444444444444441E-3</v>
      </c>
      <c r="V117" s="57"/>
      <c r="W117" s="57">
        <v>1.0416666666666666E-2</v>
      </c>
      <c r="X117" s="55">
        <f t="shared" si="100"/>
        <v>0</v>
      </c>
      <c r="Y117" s="56" t="s">
        <v>43</v>
      </c>
      <c r="Z117" s="187" t="s">
        <v>669</v>
      </c>
      <c r="AA117" s="191" t="s">
        <v>563</v>
      </c>
      <c r="AB117" s="36" t="s">
        <v>25</v>
      </c>
      <c r="AC117" s="38"/>
      <c r="AD117" s="14"/>
      <c r="AE117" s="14"/>
    </row>
    <row r="118" spans="1:31" ht="30" x14ac:dyDescent="0.25">
      <c r="A118" s="14"/>
      <c r="B118" s="65" t="s">
        <v>165</v>
      </c>
      <c r="C118" s="81">
        <v>1</v>
      </c>
      <c r="D118" s="101" t="s">
        <v>387</v>
      </c>
      <c r="E118" s="101" t="s">
        <v>166</v>
      </c>
      <c r="F118" s="102" t="s">
        <v>240</v>
      </c>
      <c r="G118" s="102" t="s">
        <v>210</v>
      </c>
      <c r="H118" s="139" t="s">
        <v>299</v>
      </c>
      <c r="I118" s="72">
        <v>5</v>
      </c>
      <c r="J118" s="66" t="s">
        <v>14</v>
      </c>
      <c r="K118" s="61">
        <v>3.472222222222222E-3</v>
      </c>
      <c r="L118" s="35">
        <v>1.0416666666666666E-2</v>
      </c>
      <c r="M118" s="35">
        <v>4.1666666666666664E-2</v>
      </c>
      <c r="N118" s="62">
        <v>6.9444444444444441E-3</v>
      </c>
      <c r="O118" s="62">
        <v>1.0416666666666666E-2</v>
      </c>
      <c r="P118" s="58">
        <f t="shared" ref="P118" si="101">SUM(K118:O118)</f>
        <v>7.2916666666666671E-2</v>
      </c>
      <c r="Q118" s="63">
        <f t="shared" ref="Q118" si="102">SUM(R118:W118)</f>
        <v>7.2916666666666671E-2</v>
      </c>
      <c r="R118" s="57">
        <v>6.9444444444444441E-3</v>
      </c>
      <c r="S118" s="57">
        <v>6.9444444444444441E-3</v>
      </c>
      <c r="T118" s="57">
        <v>4.1666666666666664E-2</v>
      </c>
      <c r="U118" s="57">
        <v>6.9444444444444441E-3</v>
      </c>
      <c r="V118" s="57"/>
      <c r="W118" s="57">
        <v>1.0416666666666666E-2</v>
      </c>
      <c r="X118" s="55">
        <f t="shared" ref="X118" si="103">SUM(P118-Q118)</f>
        <v>0</v>
      </c>
      <c r="Y118" s="56" t="s">
        <v>43</v>
      </c>
      <c r="Z118" s="187" t="s">
        <v>669</v>
      </c>
      <c r="AA118" s="191" t="s">
        <v>563</v>
      </c>
      <c r="AB118" s="36" t="s">
        <v>25</v>
      </c>
      <c r="AC118" s="38"/>
      <c r="AD118" s="14"/>
      <c r="AE118" s="14"/>
    </row>
    <row r="119" spans="1:31" ht="30" x14ac:dyDescent="0.25">
      <c r="A119" s="14"/>
      <c r="B119" s="65" t="s">
        <v>165</v>
      </c>
      <c r="C119" s="81">
        <v>1</v>
      </c>
      <c r="D119" s="101" t="s">
        <v>388</v>
      </c>
      <c r="E119" s="101" t="s">
        <v>166</v>
      </c>
      <c r="F119" s="102" t="s">
        <v>240</v>
      </c>
      <c r="G119" s="102" t="s">
        <v>210</v>
      </c>
      <c r="H119" s="139" t="s">
        <v>299</v>
      </c>
      <c r="I119" s="72">
        <v>5</v>
      </c>
      <c r="J119" s="66" t="s">
        <v>14</v>
      </c>
      <c r="K119" s="61">
        <v>3.472222222222222E-3</v>
      </c>
      <c r="L119" s="35">
        <v>1.0416666666666666E-2</v>
      </c>
      <c r="M119" s="35">
        <v>4.1666666666666664E-2</v>
      </c>
      <c r="N119" s="62">
        <v>6.9444444444444441E-3</v>
      </c>
      <c r="O119" s="62">
        <v>1.0416666666666666E-2</v>
      </c>
      <c r="P119" s="58">
        <f t="shared" si="99"/>
        <v>7.2916666666666671E-2</v>
      </c>
      <c r="Q119" s="63">
        <f t="shared" si="85"/>
        <v>7.2916666666666671E-2</v>
      </c>
      <c r="R119" s="57">
        <v>6.9444444444444441E-3</v>
      </c>
      <c r="S119" s="57">
        <v>6.9444444444444441E-3</v>
      </c>
      <c r="T119" s="57">
        <v>4.1666666666666664E-2</v>
      </c>
      <c r="U119" s="57">
        <v>6.9444444444444441E-3</v>
      </c>
      <c r="V119" s="57"/>
      <c r="W119" s="57">
        <v>1.0416666666666666E-2</v>
      </c>
      <c r="X119" s="55">
        <f t="shared" si="100"/>
        <v>0</v>
      </c>
      <c r="Y119" s="56" t="s">
        <v>43</v>
      </c>
      <c r="Z119" s="187" t="s">
        <v>669</v>
      </c>
      <c r="AA119" s="191" t="s">
        <v>563</v>
      </c>
      <c r="AB119" s="36" t="s">
        <v>25</v>
      </c>
      <c r="AC119" s="38"/>
      <c r="AD119" s="14"/>
      <c r="AE119" s="14"/>
    </row>
    <row r="120" spans="1:31" ht="30" x14ac:dyDescent="0.25">
      <c r="A120" s="14"/>
      <c r="B120" s="65" t="s">
        <v>165</v>
      </c>
      <c r="C120" s="81">
        <v>1</v>
      </c>
      <c r="D120" s="101" t="s">
        <v>421</v>
      </c>
      <c r="E120" s="101" t="s">
        <v>166</v>
      </c>
      <c r="F120" s="102" t="s">
        <v>240</v>
      </c>
      <c r="G120" s="102" t="s">
        <v>210</v>
      </c>
      <c r="H120" s="139" t="s">
        <v>299</v>
      </c>
      <c r="I120" s="72">
        <v>5</v>
      </c>
      <c r="J120" s="66" t="s">
        <v>14</v>
      </c>
      <c r="K120" s="61">
        <v>3.472222222222222E-3</v>
      </c>
      <c r="L120" s="35">
        <v>1.0416666666666666E-2</v>
      </c>
      <c r="M120" s="35">
        <v>4.1666666666666664E-2</v>
      </c>
      <c r="N120" s="62">
        <v>6.9444444444444441E-3</v>
      </c>
      <c r="O120" s="62">
        <v>1.0416666666666666E-2</v>
      </c>
      <c r="P120" s="58">
        <f t="shared" ref="P120:P121" si="104">SUM(K120:O120)</f>
        <v>7.2916666666666671E-2</v>
      </c>
      <c r="Q120" s="63">
        <f t="shared" ref="Q120:Q121" si="105">SUM(R120:W120)</f>
        <v>7.2916666666666671E-2</v>
      </c>
      <c r="R120" s="57">
        <v>6.9444444444444441E-3</v>
      </c>
      <c r="S120" s="57">
        <v>6.9444444444444441E-3</v>
      </c>
      <c r="T120" s="57">
        <v>4.1666666666666664E-2</v>
      </c>
      <c r="U120" s="57">
        <v>6.9444444444444441E-3</v>
      </c>
      <c r="V120" s="57"/>
      <c r="W120" s="57">
        <v>1.0416666666666666E-2</v>
      </c>
      <c r="X120" s="55">
        <f t="shared" ref="X120:X121" si="106">SUM(P120-Q120)</f>
        <v>0</v>
      </c>
      <c r="Y120" s="56" t="s">
        <v>43</v>
      </c>
      <c r="Z120" s="187" t="s">
        <v>669</v>
      </c>
      <c r="AA120" s="191" t="s">
        <v>563</v>
      </c>
      <c r="AB120" s="36" t="s">
        <v>25</v>
      </c>
      <c r="AC120" s="38"/>
      <c r="AD120" s="14"/>
      <c r="AE120" s="14"/>
    </row>
    <row r="121" spans="1:31" ht="30" x14ac:dyDescent="0.25">
      <c r="A121" s="14"/>
      <c r="B121" s="65" t="s">
        <v>165</v>
      </c>
      <c r="C121" s="81">
        <v>1</v>
      </c>
      <c r="D121" s="101" t="s">
        <v>422</v>
      </c>
      <c r="E121" s="101" t="s">
        <v>166</v>
      </c>
      <c r="F121" s="102" t="s">
        <v>240</v>
      </c>
      <c r="G121" s="102" t="s">
        <v>210</v>
      </c>
      <c r="H121" s="139" t="s">
        <v>299</v>
      </c>
      <c r="I121" s="72">
        <v>5</v>
      </c>
      <c r="J121" s="66" t="s">
        <v>14</v>
      </c>
      <c r="K121" s="61">
        <v>3.472222222222222E-3</v>
      </c>
      <c r="L121" s="35">
        <v>1.0416666666666666E-2</v>
      </c>
      <c r="M121" s="35">
        <v>4.1666666666666664E-2</v>
      </c>
      <c r="N121" s="62">
        <v>6.9444444444444441E-3</v>
      </c>
      <c r="O121" s="62">
        <v>1.0416666666666666E-2</v>
      </c>
      <c r="P121" s="58">
        <f t="shared" si="104"/>
        <v>7.2916666666666671E-2</v>
      </c>
      <c r="Q121" s="63">
        <f t="shared" si="105"/>
        <v>7.2916666666666671E-2</v>
      </c>
      <c r="R121" s="57">
        <v>6.9444444444444441E-3</v>
      </c>
      <c r="S121" s="57">
        <v>6.9444444444444441E-3</v>
      </c>
      <c r="T121" s="57">
        <v>4.1666666666666664E-2</v>
      </c>
      <c r="U121" s="57">
        <v>6.9444444444444441E-3</v>
      </c>
      <c r="V121" s="57"/>
      <c r="W121" s="57">
        <v>1.0416666666666666E-2</v>
      </c>
      <c r="X121" s="55">
        <f t="shared" si="106"/>
        <v>0</v>
      </c>
      <c r="Y121" s="56" t="s">
        <v>43</v>
      </c>
      <c r="Z121" s="187" t="s">
        <v>669</v>
      </c>
      <c r="AA121" s="191" t="s">
        <v>563</v>
      </c>
      <c r="AB121" s="36" t="s">
        <v>25</v>
      </c>
      <c r="AC121" s="38"/>
      <c r="AD121" s="14"/>
      <c r="AE121" s="14"/>
    </row>
    <row r="122" spans="1:31" ht="30" x14ac:dyDescent="0.25">
      <c r="A122" s="14"/>
      <c r="B122" s="65" t="s">
        <v>165</v>
      </c>
      <c r="C122" s="81">
        <v>1</v>
      </c>
      <c r="D122" s="101" t="s">
        <v>377</v>
      </c>
      <c r="E122" s="102" t="s">
        <v>167</v>
      </c>
      <c r="F122" s="102" t="s">
        <v>240</v>
      </c>
      <c r="G122" s="102" t="s">
        <v>210</v>
      </c>
      <c r="H122" s="139" t="s">
        <v>299</v>
      </c>
      <c r="I122" s="72">
        <v>5</v>
      </c>
      <c r="J122" s="66" t="s">
        <v>14</v>
      </c>
      <c r="K122" s="61">
        <v>3.472222222222222E-3</v>
      </c>
      <c r="L122" s="35">
        <v>1.0416666666666666E-2</v>
      </c>
      <c r="M122" s="35">
        <v>4.1666666666666664E-2</v>
      </c>
      <c r="N122" s="62">
        <v>6.9444444444444441E-3</v>
      </c>
      <c r="O122" s="62">
        <v>1.0416666666666666E-2</v>
      </c>
      <c r="P122" s="58">
        <f t="shared" ref="P122" si="107">SUM(K122:O122)</f>
        <v>7.2916666666666671E-2</v>
      </c>
      <c r="Q122" s="63">
        <f t="shared" ref="Q122:Q125" si="108">SUM(R122:W122)</f>
        <v>7.2916666666666671E-2</v>
      </c>
      <c r="R122" s="57">
        <v>6.9444444444444441E-3</v>
      </c>
      <c r="S122" s="57">
        <v>6.9444444444444441E-3</v>
      </c>
      <c r="T122" s="57">
        <v>4.1666666666666664E-2</v>
      </c>
      <c r="U122" s="57">
        <v>6.9444444444444441E-3</v>
      </c>
      <c r="V122" s="57"/>
      <c r="W122" s="57">
        <v>1.0416666666666666E-2</v>
      </c>
      <c r="X122" s="55">
        <f t="shared" si="100"/>
        <v>0</v>
      </c>
      <c r="Y122" s="56" t="s">
        <v>43</v>
      </c>
      <c r="Z122" s="187" t="s">
        <v>669</v>
      </c>
      <c r="AA122" s="191" t="s">
        <v>563</v>
      </c>
      <c r="AB122" s="36" t="s">
        <v>25</v>
      </c>
      <c r="AC122" s="38"/>
      <c r="AD122" s="14"/>
      <c r="AE122" s="14"/>
    </row>
    <row r="123" spans="1:31" ht="30" x14ac:dyDescent="0.25">
      <c r="A123" s="14"/>
      <c r="B123" s="65" t="s">
        <v>165</v>
      </c>
      <c r="C123" s="81">
        <v>1</v>
      </c>
      <c r="D123" s="101" t="s">
        <v>378</v>
      </c>
      <c r="E123" s="101" t="s">
        <v>166</v>
      </c>
      <c r="F123" s="102" t="s">
        <v>240</v>
      </c>
      <c r="G123" s="102" t="s">
        <v>210</v>
      </c>
      <c r="H123" s="139" t="s">
        <v>299</v>
      </c>
      <c r="I123" s="72">
        <v>5</v>
      </c>
      <c r="J123" s="66" t="s">
        <v>14</v>
      </c>
      <c r="K123" s="61">
        <v>3.472222222222222E-3</v>
      </c>
      <c r="L123" s="35">
        <v>1.0416666666666666E-2</v>
      </c>
      <c r="M123" s="35">
        <v>4.1666666666666664E-2</v>
      </c>
      <c r="N123" s="62">
        <v>6.9444444444444441E-3</v>
      </c>
      <c r="O123" s="62">
        <v>1.0416666666666666E-2</v>
      </c>
      <c r="P123" s="58">
        <f t="shared" ref="P123:P127" si="109">SUM(K123:O123)</f>
        <v>7.2916666666666671E-2</v>
      </c>
      <c r="Q123" s="63">
        <f t="shared" si="108"/>
        <v>7.2916666666666671E-2</v>
      </c>
      <c r="R123" s="57">
        <v>6.9444444444444441E-3</v>
      </c>
      <c r="S123" s="57">
        <v>6.9444444444444441E-3</v>
      </c>
      <c r="T123" s="57">
        <v>4.1666666666666664E-2</v>
      </c>
      <c r="U123" s="57">
        <v>6.9444444444444441E-3</v>
      </c>
      <c r="V123" s="57"/>
      <c r="W123" s="57">
        <v>1.0416666666666666E-2</v>
      </c>
      <c r="X123" s="55">
        <f t="shared" ref="X123:X127" si="110">SUM(P123-Q123)</f>
        <v>0</v>
      </c>
      <c r="Y123" s="56" t="s">
        <v>43</v>
      </c>
      <c r="Z123" s="187" t="s">
        <v>669</v>
      </c>
      <c r="AA123" s="191" t="s">
        <v>563</v>
      </c>
      <c r="AB123" s="36" t="s">
        <v>25</v>
      </c>
      <c r="AC123" s="38"/>
      <c r="AD123" s="14"/>
      <c r="AE123" s="14"/>
    </row>
    <row r="124" spans="1:31" ht="30" x14ac:dyDescent="0.25">
      <c r="A124" s="14"/>
      <c r="B124" s="65" t="s">
        <v>165</v>
      </c>
      <c r="C124" s="81">
        <v>1</v>
      </c>
      <c r="D124" s="101" t="s">
        <v>379</v>
      </c>
      <c r="E124" s="101" t="s">
        <v>166</v>
      </c>
      <c r="F124" s="102" t="s">
        <v>240</v>
      </c>
      <c r="G124" s="102" t="s">
        <v>210</v>
      </c>
      <c r="H124" s="139" t="s">
        <v>299</v>
      </c>
      <c r="I124" s="72">
        <v>5</v>
      </c>
      <c r="J124" s="66" t="s">
        <v>14</v>
      </c>
      <c r="K124" s="61">
        <v>3.472222222222222E-3</v>
      </c>
      <c r="L124" s="35">
        <v>1.0416666666666666E-2</v>
      </c>
      <c r="M124" s="35">
        <v>4.1666666666666664E-2</v>
      </c>
      <c r="N124" s="62">
        <v>6.9444444444444441E-3</v>
      </c>
      <c r="O124" s="62">
        <v>1.0416666666666666E-2</v>
      </c>
      <c r="P124" s="58">
        <f t="shared" si="109"/>
        <v>7.2916666666666671E-2</v>
      </c>
      <c r="Q124" s="63">
        <f t="shared" si="108"/>
        <v>7.2916666666666671E-2</v>
      </c>
      <c r="R124" s="57">
        <v>6.9444444444444441E-3</v>
      </c>
      <c r="S124" s="57">
        <v>6.9444444444444441E-3</v>
      </c>
      <c r="T124" s="57">
        <v>4.1666666666666664E-2</v>
      </c>
      <c r="U124" s="57">
        <v>6.9444444444444441E-3</v>
      </c>
      <c r="V124" s="57"/>
      <c r="W124" s="57">
        <v>1.0416666666666666E-2</v>
      </c>
      <c r="X124" s="55">
        <f t="shared" si="110"/>
        <v>0</v>
      </c>
      <c r="Y124" s="56" t="s">
        <v>43</v>
      </c>
      <c r="Z124" s="187" t="s">
        <v>669</v>
      </c>
      <c r="AA124" s="191" t="s">
        <v>563</v>
      </c>
      <c r="AB124" s="36" t="s">
        <v>25</v>
      </c>
      <c r="AC124" s="38"/>
      <c r="AD124" s="14"/>
      <c r="AE124" s="14"/>
    </row>
    <row r="125" spans="1:31" ht="30" x14ac:dyDescent="0.25">
      <c r="A125" s="14"/>
      <c r="B125" s="65" t="s">
        <v>165</v>
      </c>
      <c r="C125" s="81">
        <v>1</v>
      </c>
      <c r="D125" s="101" t="s">
        <v>380</v>
      </c>
      <c r="E125" s="101" t="s">
        <v>166</v>
      </c>
      <c r="F125" s="102" t="s">
        <v>240</v>
      </c>
      <c r="G125" s="102" t="s">
        <v>210</v>
      </c>
      <c r="H125" s="139" t="s">
        <v>299</v>
      </c>
      <c r="I125" s="72">
        <v>5</v>
      </c>
      <c r="J125" s="66" t="s">
        <v>14</v>
      </c>
      <c r="K125" s="61">
        <v>3.472222222222222E-3</v>
      </c>
      <c r="L125" s="35">
        <v>1.0416666666666666E-2</v>
      </c>
      <c r="M125" s="35">
        <v>4.1666666666666664E-2</v>
      </c>
      <c r="N125" s="62">
        <v>6.9444444444444441E-3</v>
      </c>
      <c r="O125" s="62">
        <v>1.0416666666666666E-2</v>
      </c>
      <c r="P125" s="58">
        <f t="shared" si="109"/>
        <v>7.2916666666666671E-2</v>
      </c>
      <c r="Q125" s="63">
        <f t="shared" si="108"/>
        <v>7.2916666666666671E-2</v>
      </c>
      <c r="R125" s="57">
        <v>6.9444444444444441E-3</v>
      </c>
      <c r="S125" s="57">
        <v>6.9444444444444441E-3</v>
      </c>
      <c r="T125" s="57">
        <v>4.1666666666666664E-2</v>
      </c>
      <c r="U125" s="57">
        <v>6.9444444444444441E-3</v>
      </c>
      <c r="V125" s="57"/>
      <c r="W125" s="57">
        <v>1.0416666666666666E-2</v>
      </c>
      <c r="X125" s="55">
        <f t="shared" si="110"/>
        <v>0</v>
      </c>
      <c r="Y125" s="56" t="s">
        <v>43</v>
      </c>
      <c r="Z125" s="187" t="s">
        <v>669</v>
      </c>
      <c r="AA125" s="191" t="s">
        <v>563</v>
      </c>
      <c r="AB125" s="36" t="s">
        <v>25</v>
      </c>
      <c r="AC125" s="38"/>
      <c r="AD125" s="14"/>
      <c r="AE125" s="14"/>
    </row>
    <row r="126" spans="1:31" ht="30" x14ac:dyDescent="0.25">
      <c r="A126" s="14"/>
      <c r="B126" s="65" t="s">
        <v>165</v>
      </c>
      <c r="C126" s="81">
        <v>1</v>
      </c>
      <c r="D126" s="101" t="s">
        <v>381</v>
      </c>
      <c r="E126" s="101" t="s">
        <v>166</v>
      </c>
      <c r="F126" s="102" t="s">
        <v>240</v>
      </c>
      <c r="G126" s="102" t="s">
        <v>210</v>
      </c>
      <c r="H126" s="139" t="s">
        <v>299</v>
      </c>
      <c r="I126" s="72">
        <v>5</v>
      </c>
      <c r="J126" s="66" t="s">
        <v>14</v>
      </c>
      <c r="K126" s="61">
        <v>3.472222222222222E-3</v>
      </c>
      <c r="L126" s="35">
        <v>1.0416666666666666E-2</v>
      </c>
      <c r="M126" s="35">
        <v>4.1666666666666664E-2</v>
      </c>
      <c r="N126" s="62">
        <v>6.9444444444444441E-3</v>
      </c>
      <c r="O126" s="62">
        <v>1.0416666666666666E-2</v>
      </c>
      <c r="P126" s="58">
        <f t="shared" si="109"/>
        <v>7.2916666666666671E-2</v>
      </c>
      <c r="Q126" s="63">
        <f t="shared" ref="Q126" si="111">SUM(R126:W126)</f>
        <v>7.2916666666666671E-2</v>
      </c>
      <c r="R126" s="57">
        <v>6.9444444444444441E-3</v>
      </c>
      <c r="S126" s="57">
        <v>6.9444444444444441E-3</v>
      </c>
      <c r="T126" s="57">
        <v>4.1666666666666664E-2</v>
      </c>
      <c r="U126" s="57">
        <v>6.9444444444444441E-3</v>
      </c>
      <c r="V126" s="57"/>
      <c r="W126" s="57">
        <v>1.0416666666666666E-2</v>
      </c>
      <c r="X126" s="55">
        <f t="shared" si="110"/>
        <v>0</v>
      </c>
      <c r="Y126" s="56" t="s">
        <v>43</v>
      </c>
      <c r="Z126" s="187" t="s">
        <v>669</v>
      </c>
      <c r="AA126" s="191" t="s">
        <v>563</v>
      </c>
      <c r="AB126" s="36" t="s">
        <v>25</v>
      </c>
      <c r="AC126" s="38"/>
      <c r="AD126" s="14"/>
      <c r="AE126" s="14"/>
    </row>
    <row r="127" spans="1:31" ht="30" x14ac:dyDescent="0.25">
      <c r="A127" s="14"/>
      <c r="B127" s="65" t="s">
        <v>165</v>
      </c>
      <c r="C127" s="81">
        <v>1</v>
      </c>
      <c r="D127" s="101" t="s">
        <v>382</v>
      </c>
      <c r="E127" s="101" t="s">
        <v>166</v>
      </c>
      <c r="F127" s="102" t="s">
        <v>240</v>
      </c>
      <c r="G127" s="102" t="s">
        <v>210</v>
      </c>
      <c r="H127" s="139" t="s">
        <v>299</v>
      </c>
      <c r="I127" s="72">
        <v>5</v>
      </c>
      <c r="J127" s="66" t="s">
        <v>14</v>
      </c>
      <c r="K127" s="61">
        <v>3.472222222222222E-3</v>
      </c>
      <c r="L127" s="35">
        <v>1.0416666666666666E-2</v>
      </c>
      <c r="M127" s="35">
        <v>4.1666666666666664E-2</v>
      </c>
      <c r="N127" s="62">
        <v>6.9444444444444441E-3</v>
      </c>
      <c r="O127" s="62">
        <v>1.0416666666666666E-2</v>
      </c>
      <c r="P127" s="58">
        <f t="shared" si="109"/>
        <v>7.2916666666666671E-2</v>
      </c>
      <c r="Q127" s="63">
        <f t="shared" ref="Q127" si="112">SUM(R127:W127)</f>
        <v>7.2916666666666671E-2</v>
      </c>
      <c r="R127" s="57">
        <v>6.9444444444444441E-3</v>
      </c>
      <c r="S127" s="57">
        <v>6.9444444444444441E-3</v>
      </c>
      <c r="T127" s="57">
        <v>4.1666666666666664E-2</v>
      </c>
      <c r="U127" s="57">
        <v>6.9444444444444441E-3</v>
      </c>
      <c r="V127" s="57"/>
      <c r="W127" s="57">
        <v>1.0416666666666666E-2</v>
      </c>
      <c r="X127" s="55">
        <f t="shared" si="110"/>
        <v>0</v>
      </c>
      <c r="Y127" s="56" t="s">
        <v>43</v>
      </c>
      <c r="Z127" s="187" t="s">
        <v>669</v>
      </c>
      <c r="AA127" s="191" t="s">
        <v>563</v>
      </c>
      <c r="AB127" s="36" t="s">
        <v>25</v>
      </c>
      <c r="AC127" s="38"/>
      <c r="AD127" s="14"/>
      <c r="AE127" s="14"/>
    </row>
    <row r="128" spans="1:31" ht="30" x14ac:dyDescent="0.25">
      <c r="A128" s="14"/>
      <c r="B128" s="65" t="s">
        <v>165</v>
      </c>
      <c r="C128" s="81">
        <v>1</v>
      </c>
      <c r="D128" s="101" t="s">
        <v>423</v>
      </c>
      <c r="E128" s="101" t="s">
        <v>166</v>
      </c>
      <c r="F128" s="102" t="s">
        <v>240</v>
      </c>
      <c r="G128" s="102" t="s">
        <v>210</v>
      </c>
      <c r="H128" s="139" t="s">
        <v>299</v>
      </c>
      <c r="I128" s="72">
        <v>5</v>
      </c>
      <c r="J128" s="66" t="s">
        <v>14</v>
      </c>
      <c r="K128" s="61">
        <v>3.472222222222222E-3</v>
      </c>
      <c r="L128" s="35">
        <v>1.0416666666666666E-2</v>
      </c>
      <c r="M128" s="35">
        <v>4.1666666666666664E-2</v>
      </c>
      <c r="N128" s="62">
        <v>6.9444444444444441E-3</v>
      </c>
      <c r="O128" s="62">
        <v>1.0416666666666666E-2</v>
      </c>
      <c r="P128" s="58">
        <f t="shared" ref="P128:P129" si="113">SUM(K128:O128)</f>
        <v>7.2916666666666671E-2</v>
      </c>
      <c r="Q128" s="63">
        <f t="shared" ref="Q128:Q129" si="114">SUM(R128:W128)</f>
        <v>7.2916666666666671E-2</v>
      </c>
      <c r="R128" s="57">
        <v>6.9444444444444441E-3</v>
      </c>
      <c r="S128" s="57">
        <v>6.9444444444444441E-3</v>
      </c>
      <c r="T128" s="57">
        <v>4.1666666666666664E-2</v>
      </c>
      <c r="U128" s="57">
        <v>6.9444444444444441E-3</v>
      </c>
      <c r="V128" s="57"/>
      <c r="W128" s="57">
        <v>1.0416666666666666E-2</v>
      </c>
      <c r="X128" s="55">
        <f t="shared" ref="X128:X129" si="115">SUM(P128-Q128)</f>
        <v>0</v>
      </c>
      <c r="Y128" s="56" t="s">
        <v>43</v>
      </c>
      <c r="Z128" s="187" t="s">
        <v>669</v>
      </c>
      <c r="AA128" s="191" t="s">
        <v>563</v>
      </c>
      <c r="AB128" s="36" t="s">
        <v>25</v>
      </c>
      <c r="AC128" s="38"/>
      <c r="AD128" s="14"/>
      <c r="AE128" s="14"/>
    </row>
    <row r="129" spans="1:31" ht="30" x14ac:dyDescent="0.25">
      <c r="A129" s="14"/>
      <c r="B129" s="65" t="s">
        <v>165</v>
      </c>
      <c r="C129" s="81">
        <v>1</v>
      </c>
      <c r="D129" s="101" t="s">
        <v>424</v>
      </c>
      <c r="E129" s="101" t="s">
        <v>166</v>
      </c>
      <c r="F129" s="102" t="s">
        <v>240</v>
      </c>
      <c r="G129" s="102" t="s">
        <v>210</v>
      </c>
      <c r="H129" s="139" t="s">
        <v>299</v>
      </c>
      <c r="I129" s="72">
        <v>5</v>
      </c>
      <c r="J129" s="66" t="s">
        <v>14</v>
      </c>
      <c r="K129" s="61">
        <v>3.472222222222222E-3</v>
      </c>
      <c r="L129" s="35">
        <v>1.0416666666666666E-2</v>
      </c>
      <c r="M129" s="35">
        <v>4.1666666666666664E-2</v>
      </c>
      <c r="N129" s="62">
        <v>6.9444444444444441E-3</v>
      </c>
      <c r="O129" s="62">
        <v>1.0416666666666666E-2</v>
      </c>
      <c r="P129" s="58">
        <f t="shared" si="113"/>
        <v>7.2916666666666671E-2</v>
      </c>
      <c r="Q129" s="63">
        <f t="shared" si="114"/>
        <v>7.2916666666666671E-2</v>
      </c>
      <c r="R129" s="57">
        <v>6.9444444444444441E-3</v>
      </c>
      <c r="S129" s="57">
        <v>6.9444444444444441E-3</v>
      </c>
      <c r="T129" s="57">
        <v>4.1666666666666664E-2</v>
      </c>
      <c r="U129" s="57">
        <v>6.9444444444444441E-3</v>
      </c>
      <c r="V129" s="57"/>
      <c r="W129" s="57">
        <v>1.0416666666666666E-2</v>
      </c>
      <c r="X129" s="55">
        <f t="shared" si="115"/>
        <v>0</v>
      </c>
      <c r="Y129" s="56" t="s">
        <v>43</v>
      </c>
      <c r="Z129" s="187" t="s">
        <v>669</v>
      </c>
      <c r="AA129" s="191" t="s">
        <v>563</v>
      </c>
      <c r="AB129" s="36" t="s">
        <v>25</v>
      </c>
      <c r="AC129" s="38"/>
      <c r="AD129" s="14"/>
      <c r="AE129" s="14"/>
    </row>
    <row r="130" spans="1:31" ht="75" x14ac:dyDescent="0.25">
      <c r="A130" s="14"/>
      <c r="B130" s="65" t="s">
        <v>165</v>
      </c>
      <c r="C130" s="81">
        <v>4</v>
      </c>
      <c r="D130" s="101" t="s">
        <v>340</v>
      </c>
      <c r="E130" s="102" t="s">
        <v>167</v>
      </c>
      <c r="F130" s="102" t="s">
        <v>240</v>
      </c>
      <c r="G130" s="102" t="s">
        <v>211</v>
      </c>
      <c r="H130" s="139" t="s">
        <v>299</v>
      </c>
      <c r="I130" s="72">
        <v>5</v>
      </c>
      <c r="J130" s="66" t="s">
        <v>14</v>
      </c>
      <c r="K130" s="61">
        <v>3.472222222222222E-3</v>
      </c>
      <c r="L130" s="35">
        <v>1.0416666666666666E-2</v>
      </c>
      <c r="M130" s="35">
        <v>4.1666666666666664E-2</v>
      </c>
      <c r="N130" s="62">
        <v>1.0416666666666666E-2</v>
      </c>
      <c r="O130" s="62">
        <v>1.0416666666666666E-2</v>
      </c>
      <c r="P130" s="58">
        <f>SUM(K130:O130)</f>
        <v>7.6388888888888895E-2</v>
      </c>
      <c r="Q130" s="63">
        <f>SUM(R130:W130)</f>
        <v>7.6388888888888895E-2</v>
      </c>
      <c r="R130" s="57">
        <v>6.9444444444444441E-3</v>
      </c>
      <c r="S130" s="57">
        <v>6.9444444444444441E-3</v>
      </c>
      <c r="T130" s="57">
        <v>4.1666666666666664E-2</v>
      </c>
      <c r="U130" s="57">
        <v>6.9444444444444441E-3</v>
      </c>
      <c r="V130" s="57"/>
      <c r="W130" s="57">
        <v>1.3888888888888888E-2</v>
      </c>
      <c r="X130" s="55">
        <f>SUM(P130-Q130)</f>
        <v>0</v>
      </c>
      <c r="Y130" s="56" t="s">
        <v>44</v>
      </c>
      <c r="Z130" s="187" t="s">
        <v>669</v>
      </c>
      <c r="AA130" s="191" t="s">
        <v>563</v>
      </c>
      <c r="AB130" s="36" t="s">
        <v>25</v>
      </c>
      <c r="AC130" s="38"/>
      <c r="AD130" s="14"/>
      <c r="AE130" s="14"/>
    </row>
    <row r="131" spans="1:31" ht="60" x14ac:dyDescent="0.25">
      <c r="A131" s="14"/>
      <c r="B131" s="65" t="s">
        <v>165</v>
      </c>
      <c r="C131" s="81">
        <v>1</v>
      </c>
      <c r="D131" s="101" t="s">
        <v>389</v>
      </c>
      <c r="E131" s="102" t="s">
        <v>397</v>
      </c>
      <c r="F131" s="102" t="s">
        <v>240</v>
      </c>
      <c r="G131" s="102" t="s">
        <v>183</v>
      </c>
      <c r="H131" s="139" t="s">
        <v>299</v>
      </c>
      <c r="I131" s="72">
        <v>5</v>
      </c>
      <c r="J131" s="66" t="s">
        <v>14</v>
      </c>
      <c r="K131" s="61">
        <v>3.472222222222222E-3</v>
      </c>
      <c r="L131" s="35">
        <v>1.0416666666666666E-2</v>
      </c>
      <c r="M131" s="35">
        <v>4.1666666666666664E-2</v>
      </c>
      <c r="N131" s="62">
        <v>6.9444444444444441E-3</v>
      </c>
      <c r="O131" s="62">
        <v>1.0416666666666666E-2</v>
      </c>
      <c r="P131" s="58">
        <f t="shared" ref="P131:P138" si="116">SUM(K131:O131)</f>
        <v>7.2916666666666671E-2</v>
      </c>
      <c r="Q131" s="63">
        <f t="shared" ref="Q131:Q134" si="117">SUM(R131:W131)</f>
        <v>7.2916666666666671E-2</v>
      </c>
      <c r="R131" s="57">
        <v>6.9444444444444441E-3</v>
      </c>
      <c r="S131" s="57">
        <v>6.9444444444444441E-3</v>
      </c>
      <c r="T131" s="57">
        <v>4.1666666666666664E-2</v>
      </c>
      <c r="U131" s="57">
        <v>6.9444444444444441E-3</v>
      </c>
      <c r="V131" s="57"/>
      <c r="W131" s="57">
        <v>1.0416666666666666E-2</v>
      </c>
      <c r="X131" s="55">
        <f>SUM(P131-Q131)</f>
        <v>0</v>
      </c>
      <c r="Y131" s="56" t="s">
        <v>44</v>
      </c>
      <c r="Z131" s="187" t="s">
        <v>669</v>
      </c>
      <c r="AA131" s="191" t="s">
        <v>563</v>
      </c>
      <c r="AB131" s="36" t="s">
        <v>25</v>
      </c>
      <c r="AC131" s="38"/>
      <c r="AD131" s="14"/>
      <c r="AE131" s="14"/>
    </row>
    <row r="132" spans="1:31" ht="60" x14ac:dyDescent="0.25">
      <c r="A132" s="14"/>
      <c r="B132" s="65" t="s">
        <v>165</v>
      </c>
      <c r="C132" s="81">
        <v>1</v>
      </c>
      <c r="D132" s="101" t="s">
        <v>390</v>
      </c>
      <c r="E132" s="102" t="s">
        <v>397</v>
      </c>
      <c r="F132" s="102" t="s">
        <v>240</v>
      </c>
      <c r="G132" s="102" t="s">
        <v>183</v>
      </c>
      <c r="H132" s="139" t="s">
        <v>299</v>
      </c>
      <c r="I132" s="72">
        <v>5</v>
      </c>
      <c r="J132" s="66" t="s">
        <v>14</v>
      </c>
      <c r="K132" s="61">
        <v>3.472222222222222E-3</v>
      </c>
      <c r="L132" s="35">
        <v>1.0416666666666666E-2</v>
      </c>
      <c r="M132" s="35">
        <v>4.1666666666666664E-2</v>
      </c>
      <c r="N132" s="62">
        <v>6.9444444444444441E-3</v>
      </c>
      <c r="O132" s="62">
        <v>1.0416666666666666E-2</v>
      </c>
      <c r="P132" s="58">
        <f t="shared" si="116"/>
        <v>7.2916666666666671E-2</v>
      </c>
      <c r="Q132" s="63">
        <f t="shared" si="117"/>
        <v>7.2916666666666671E-2</v>
      </c>
      <c r="R132" s="57">
        <v>6.9444444444444441E-3</v>
      </c>
      <c r="S132" s="57">
        <v>6.9444444444444441E-3</v>
      </c>
      <c r="T132" s="57">
        <v>4.1666666666666664E-2</v>
      </c>
      <c r="U132" s="57">
        <v>6.9444444444444441E-3</v>
      </c>
      <c r="V132" s="57"/>
      <c r="W132" s="57">
        <v>1.0416666666666666E-2</v>
      </c>
      <c r="X132" s="55">
        <f t="shared" ref="X132:X136" si="118">SUM(P132-Q132)</f>
        <v>0</v>
      </c>
      <c r="Y132" s="56" t="s">
        <v>44</v>
      </c>
      <c r="Z132" s="187" t="s">
        <v>669</v>
      </c>
      <c r="AA132" s="191" t="s">
        <v>563</v>
      </c>
      <c r="AB132" s="36" t="s">
        <v>25</v>
      </c>
      <c r="AC132" s="38"/>
      <c r="AD132" s="14"/>
      <c r="AE132" s="14"/>
    </row>
    <row r="133" spans="1:31" ht="60" x14ac:dyDescent="0.25">
      <c r="A133" s="14"/>
      <c r="B133" s="65" t="s">
        <v>165</v>
      </c>
      <c r="C133" s="81">
        <v>1</v>
      </c>
      <c r="D133" s="101" t="s">
        <v>391</v>
      </c>
      <c r="E133" s="102" t="s">
        <v>397</v>
      </c>
      <c r="F133" s="102" t="s">
        <v>240</v>
      </c>
      <c r="G133" s="102" t="s">
        <v>183</v>
      </c>
      <c r="H133" s="139" t="s">
        <v>299</v>
      </c>
      <c r="I133" s="72">
        <v>5</v>
      </c>
      <c r="J133" s="66" t="s">
        <v>14</v>
      </c>
      <c r="K133" s="61">
        <v>3.472222222222222E-3</v>
      </c>
      <c r="L133" s="35">
        <v>1.0416666666666666E-2</v>
      </c>
      <c r="M133" s="35">
        <v>4.1666666666666664E-2</v>
      </c>
      <c r="N133" s="62">
        <v>6.9444444444444441E-3</v>
      </c>
      <c r="O133" s="62">
        <v>1.0416666666666666E-2</v>
      </c>
      <c r="P133" s="58">
        <f t="shared" si="116"/>
        <v>7.2916666666666671E-2</v>
      </c>
      <c r="Q133" s="63">
        <f t="shared" si="117"/>
        <v>7.2916666666666671E-2</v>
      </c>
      <c r="R133" s="57">
        <v>6.9444444444444441E-3</v>
      </c>
      <c r="S133" s="57">
        <v>6.9444444444444441E-3</v>
      </c>
      <c r="T133" s="57">
        <v>4.1666666666666664E-2</v>
      </c>
      <c r="U133" s="57">
        <v>6.9444444444444441E-3</v>
      </c>
      <c r="V133" s="57"/>
      <c r="W133" s="57">
        <v>1.0416666666666666E-2</v>
      </c>
      <c r="X133" s="55">
        <f t="shared" si="118"/>
        <v>0</v>
      </c>
      <c r="Y133" s="56" t="s">
        <v>44</v>
      </c>
      <c r="Z133" s="187" t="s">
        <v>669</v>
      </c>
      <c r="AA133" s="191" t="s">
        <v>563</v>
      </c>
      <c r="AB133" s="36" t="s">
        <v>25</v>
      </c>
      <c r="AC133" s="38"/>
      <c r="AD133" s="14"/>
      <c r="AE133" s="14"/>
    </row>
    <row r="134" spans="1:31" ht="60" x14ac:dyDescent="0.25">
      <c r="A134" s="14"/>
      <c r="B134" s="65" t="s">
        <v>165</v>
      </c>
      <c r="C134" s="81">
        <v>1</v>
      </c>
      <c r="D134" s="101" t="s">
        <v>392</v>
      </c>
      <c r="E134" s="102" t="s">
        <v>397</v>
      </c>
      <c r="F134" s="102" t="s">
        <v>240</v>
      </c>
      <c r="G134" s="102" t="s">
        <v>183</v>
      </c>
      <c r="H134" s="139" t="s">
        <v>299</v>
      </c>
      <c r="I134" s="72">
        <v>5</v>
      </c>
      <c r="J134" s="66" t="s">
        <v>14</v>
      </c>
      <c r="K134" s="61">
        <v>3.472222222222222E-3</v>
      </c>
      <c r="L134" s="35">
        <v>1.0416666666666666E-2</v>
      </c>
      <c r="M134" s="35">
        <v>4.1666666666666664E-2</v>
      </c>
      <c r="N134" s="62">
        <v>6.9444444444444441E-3</v>
      </c>
      <c r="O134" s="62">
        <v>1.0416666666666666E-2</v>
      </c>
      <c r="P134" s="58">
        <f t="shared" si="116"/>
        <v>7.2916666666666671E-2</v>
      </c>
      <c r="Q134" s="63">
        <f t="shared" si="117"/>
        <v>7.2916666666666671E-2</v>
      </c>
      <c r="R134" s="57">
        <v>6.9444444444444441E-3</v>
      </c>
      <c r="S134" s="57">
        <v>6.9444444444444441E-3</v>
      </c>
      <c r="T134" s="57">
        <v>4.1666666666666664E-2</v>
      </c>
      <c r="U134" s="57">
        <v>6.9444444444444441E-3</v>
      </c>
      <c r="V134" s="57"/>
      <c r="W134" s="57">
        <v>1.0416666666666666E-2</v>
      </c>
      <c r="X134" s="55">
        <f t="shared" si="118"/>
        <v>0</v>
      </c>
      <c r="Y134" s="56" t="s">
        <v>44</v>
      </c>
      <c r="Z134" s="187" t="s">
        <v>669</v>
      </c>
      <c r="AA134" s="191" t="s">
        <v>563</v>
      </c>
      <c r="AB134" s="36" t="s">
        <v>25</v>
      </c>
      <c r="AC134" s="38"/>
      <c r="AD134" s="14"/>
      <c r="AE134" s="14"/>
    </row>
    <row r="135" spans="1:31" ht="60" x14ac:dyDescent="0.25">
      <c r="A135" s="14"/>
      <c r="B135" s="65" t="s">
        <v>165</v>
      </c>
      <c r="C135" s="81">
        <v>1</v>
      </c>
      <c r="D135" s="101" t="s">
        <v>393</v>
      </c>
      <c r="E135" s="102" t="s">
        <v>397</v>
      </c>
      <c r="F135" s="102" t="s">
        <v>240</v>
      </c>
      <c r="G135" s="102" t="s">
        <v>183</v>
      </c>
      <c r="H135" s="139" t="s">
        <v>299</v>
      </c>
      <c r="I135" s="72">
        <v>5</v>
      </c>
      <c r="J135" s="66" t="s">
        <v>14</v>
      </c>
      <c r="K135" s="61">
        <v>3.472222222222222E-3</v>
      </c>
      <c r="L135" s="35">
        <v>1.0416666666666666E-2</v>
      </c>
      <c r="M135" s="35">
        <v>4.1666666666666664E-2</v>
      </c>
      <c r="N135" s="62">
        <v>6.9444444444444441E-3</v>
      </c>
      <c r="O135" s="62">
        <v>1.0416666666666666E-2</v>
      </c>
      <c r="P135" s="58">
        <f t="shared" si="116"/>
        <v>7.2916666666666671E-2</v>
      </c>
      <c r="Q135" s="63">
        <f t="shared" ref="Q135" si="119">SUM(R135:W135)</f>
        <v>7.2916666666666671E-2</v>
      </c>
      <c r="R135" s="57">
        <v>6.9444444444444441E-3</v>
      </c>
      <c r="S135" s="57">
        <v>6.9444444444444441E-3</v>
      </c>
      <c r="T135" s="57">
        <v>4.1666666666666664E-2</v>
      </c>
      <c r="U135" s="57">
        <v>6.9444444444444441E-3</v>
      </c>
      <c r="V135" s="57"/>
      <c r="W135" s="57">
        <v>1.0416666666666666E-2</v>
      </c>
      <c r="X135" s="55">
        <f t="shared" si="118"/>
        <v>0</v>
      </c>
      <c r="Y135" s="56" t="s">
        <v>44</v>
      </c>
      <c r="Z135" s="187" t="s">
        <v>669</v>
      </c>
      <c r="AA135" s="191" t="s">
        <v>563</v>
      </c>
      <c r="AB135" s="36" t="s">
        <v>25</v>
      </c>
      <c r="AC135" s="38"/>
      <c r="AD135" s="14"/>
      <c r="AE135" s="14"/>
    </row>
    <row r="136" spans="1:31" ht="60" x14ac:dyDescent="0.25">
      <c r="A136" s="14"/>
      <c r="B136" s="65" t="s">
        <v>165</v>
      </c>
      <c r="C136" s="81">
        <v>1</v>
      </c>
      <c r="D136" s="101" t="s">
        <v>394</v>
      </c>
      <c r="E136" s="102" t="s">
        <v>397</v>
      </c>
      <c r="F136" s="102" t="s">
        <v>240</v>
      </c>
      <c r="G136" s="102" t="s">
        <v>183</v>
      </c>
      <c r="H136" s="139" t="s">
        <v>299</v>
      </c>
      <c r="I136" s="72">
        <v>5</v>
      </c>
      <c r="J136" s="66" t="s">
        <v>14</v>
      </c>
      <c r="K136" s="61">
        <v>3.472222222222222E-3</v>
      </c>
      <c r="L136" s="35">
        <v>1.0416666666666666E-2</v>
      </c>
      <c r="M136" s="35">
        <v>4.1666666666666664E-2</v>
      </c>
      <c r="N136" s="62">
        <v>6.9444444444444441E-3</v>
      </c>
      <c r="O136" s="62">
        <v>1.0416666666666666E-2</v>
      </c>
      <c r="P136" s="58">
        <f t="shared" si="116"/>
        <v>7.2916666666666671E-2</v>
      </c>
      <c r="Q136" s="63">
        <f t="shared" ref="Q136:Q138" si="120">SUM(R136:W136)</f>
        <v>7.2916666666666671E-2</v>
      </c>
      <c r="R136" s="57">
        <v>6.9444444444444441E-3</v>
      </c>
      <c r="S136" s="57">
        <v>6.9444444444444441E-3</v>
      </c>
      <c r="T136" s="57">
        <v>4.1666666666666664E-2</v>
      </c>
      <c r="U136" s="57">
        <v>6.9444444444444441E-3</v>
      </c>
      <c r="V136" s="57"/>
      <c r="W136" s="57">
        <v>1.0416666666666666E-2</v>
      </c>
      <c r="X136" s="55">
        <f t="shared" si="118"/>
        <v>0</v>
      </c>
      <c r="Y136" s="56" t="s">
        <v>44</v>
      </c>
      <c r="Z136" s="187" t="s">
        <v>669</v>
      </c>
      <c r="AA136" s="191" t="s">
        <v>563</v>
      </c>
      <c r="AB136" s="36" t="s">
        <v>25</v>
      </c>
      <c r="AC136" s="38"/>
      <c r="AD136" s="14"/>
      <c r="AE136" s="14"/>
    </row>
    <row r="137" spans="1:31" ht="60" x14ac:dyDescent="0.25">
      <c r="A137" s="14"/>
      <c r="B137" s="65" t="s">
        <v>165</v>
      </c>
      <c r="C137" s="81">
        <v>4</v>
      </c>
      <c r="D137" s="101" t="s">
        <v>395</v>
      </c>
      <c r="E137" s="102" t="s">
        <v>397</v>
      </c>
      <c r="F137" s="102" t="s">
        <v>240</v>
      </c>
      <c r="G137" s="102" t="s">
        <v>183</v>
      </c>
      <c r="H137" s="139" t="s">
        <v>299</v>
      </c>
      <c r="I137" s="72">
        <v>5</v>
      </c>
      <c r="J137" s="66" t="s">
        <v>14</v>
      </c>
      <c r="K137" s="61">
        <v>3.472222222222222E-3</v>
      </c>
      <c r="L137" s="35">
        <v>1.0416666666666666E-2</v>
      </c>
      <c r="M137" s="35">
        <v>4.1666666666666664E-2</v>
      </c>
      <c r="N137" s="62">
        <v>6.9444444444444441E-3</v>
      </c>
      <c r="O137" s="62">
        <v>1.0416666666666666E-2</v>
      </c>
      <c r="P137" s="58">
        <f t="shared" si="116"/>
        <v>7.2916666666666671E-2</v>
      </c>
      <c r="Q137" s="63">
        <f t="shared" si="120"/>
        <v>7.2916666666666671E-2</v>
      </c>
      <c r="R137" s="57">
        <v>6.9444444444444441E-3</v>
      </c>
      <c r="S137" s="57">
        <v>6.9444444444444441E-3</v>
      </c>
      <c r="T137" s="57">
        <v>4.1666666666666664E-2</v>
      </c>
      <c r="U137" s="57">
        <v>6.9444444444444441E-3</v>
      </c>
      <c r="V137" s="57"/>
      <c r="W137" s="57">
        <v>1.0416666666666666E-2</v>
      </c>
      <c r="X137" s="55">
        <f>SUM(P137-Q137)</f>
        <v>0</v>
      </c>
      <c r="Y137" s="56" t="s">
        <v>44</v>
      </c>
      <c r="Z137" s="187" t="s">
        <v>669</v>
      </c>
      <c r="AA137" s="191" t="s">
        <v>563</v>
      </c>
      <c r="AB137" s="36" t="s">
        <v>25</v>
      </c>
      <c r="AC137" s="38"/>
      <c r="AD137" s="14"/>
      <c r="AE137" s="14"/>
    </row>
    <row r="138" spans="1:31" ht="60" x14ac:dyDescent="0.25">
      <c r="A138" s="14"/>
      <c r="B138" s="65" t="s">
        <v>165</v>
      </c>
      <c r="C138" s="81">
        <v>1</v>
      </c>
      <c r="D138" s="101" t="s">
        <v>396</v>
      </c>
      <c r="E138" s="102" t="s">
        <v>397</v>
      </c>
      <c r="F138" s="102" t="s">
        <v>240</v>
      </c>
      <c r="G138" s="102" t="s">
        <v>183</v>
      </c>
      <c r="H138" s="139" t="s">
        <v>299</v>
      </c>
      <c r="I138" s="72">
        <v>5</v>
      </c>
      <c r="J138" s="66" t="s">
        <v>14</v>
      </c>
      <c r="K138" s="61">
        <v>3.472222222222222E-3</v>
      </c>
      <c r="L138" s="35">
        <v>1.0416666666666666E-2</v>
      </c>
      <c r="M138" s="35">
        <v>4.1666666666666664E-2</v>
      </c>
      <c r="N138" s="62">
        <v>6.9444444444444441E-3</v>
      </c>
      <c r="O138" s="62">
        <v>1.0416666666666666E-2</v>
      </c>
      <c r="P138" s="58">
        <f t="shared" si="116"/>
        <v>7.2916666666666671E-2</v>
      </c>
      <c r="Q138" s="63">
        <f t="shared" si="120"/>
        <v>7.2916666666666671E-2</v>
      </c>
      <c r="R138" s="57">
        <v>6.9444444444444441E-3</v>
      </c>
      <c r="S138" s="57">
        <v>6.9444444444444441E-3</v>
      </c>
      <c r="T138" s="57">
        <v>4.1666666666666664E-2</v>
      </c>
      <c r="U138" s="57">
        <v>6.9444444444444441E-3</v>
      </c>
      <c r="V138" s="57"/>
      <c r="W138" s="57">
        <v>1.0416666666666666E-2</v>
      </c>
      <c r="X138" s="55">
        <f t="shared" ref="X138" si="121">SUM(P138-Q138)</f>
        <v>0</v>
      </c>
      <c r="Y138" s="56" t="s">
        <v>44</v>
      </c>
      <c r="Z138" s="187" t="s">
        <v>669</v>
      </c>
      <c r="AA138" s="191" t="s">
        <v>563</v>
      </c>
      <c r="AB138" s="36" t="s">
        <v>25</v>
      </c>
      <c r="AC138" s="38"/>
      <c r="AD138" s="14"/>
      <c r="AE138" s="14"/>
    </row>
    <row r="139" spans="1:31" ht="60" x14ac:dyDescent="0.25">
      <c r="A139" s="14"/>
      <c r="B139" s="65" t="s">
        <v>165</v>
      </c>
      <c r="C139" s="81">
        <v>1</v>
      </c>
      <c r="D139" s="101" t="s">
        <v>425</v>
      </c>
      <c r="E139" s="102" t="s">
        <v>397</v>
      </c>
      <c r="F139" s="102" t="s">
        <v>240</v>
      </c>
      <c r="G139" s="102" t="s">
        <v>183</v>
      </c>
      <c r="H139" s="139" t="s">
        <v>299</v>
      </c>
      <c r="I139" s="72">
        <v>5</v>
      </c>
      <c r="J139" s="66" t="s">
        <v>14</v>
      </c>
      <c r="K139" s="61">
        <v>3.472222222222222E-3</v>
      </c>
      <c r="L139" s="35">
        <v>1.0416666666666666E-2</v>
      </c>
      <c r="M139" s="35">
        <v>4.1666666666666664E-2</v>
      </c>
      <c r="N139" s="62">
        <v>6.9444444444444441E-3</v>
      </c>
      <c r="O139" s="62">
        <v>1.0416666666666666E-2</v>
      </c>
      <c r="P139" s="58">
        <f t="shared" ref="P139:P140" si="122">SUM(K139:O139)</f>
        <v>7.2916666666666671E-2</v>
      </c>
      <c r="Q139" s="63">
        <f t="shared" ref="Q139:Q140" si="123">SUM(R139:W139)</f>
        <v>7.2916666666666671E-2</v>
      </c>
      <c r="R139" s="57">
        <v>6.9444444444444441E-3</v>
      </c>
      <c r="S139" s="57">
        <v>6.9444444444444441E-3</v>
      </c>
      <c r="T139" s="57">
        <v>4.1666666666666664E-2</v>
      </c>
      <c r="U139" s="57">
        <v>6.9444444444444441E-3</v>
      </c>
      <c r="V139" s="57"/>
      <c r="W139" s="57">
        <v>1.0416666666666666E-2</v>
      </c>
      <c r="X139" s="55">
        <f t="shared" ref="X139:X140" si="124">SUM(P139-Q139)</f>
        <v>0</v>
      </c>
      <c r="Y139" s="56" t="s">
        <v>44</v>
      </c>
      <c r="Z139" s="187" t="s">
        <v>669</v>
      </c>
      <c r="AA139" s="191" t="s">
        <v>563</v>
      </c>
      <c r="AB139" s="36" t="s">
        <v>25</v>
      </c>
      <c r="AC139" s="38"/>
      <c r="AD139" s="14"/>
      <c r="AE139" s="14"/>
    </row>
    <row r="140" spans="1:31" ht="60" x14ac:dyDescent="0.25">
      <c r="A140" s="14"/>
      <c r="B140" s="65" t="s">
        <v>165</v>
      </c>
      <c r="C140" s="81">
        <v>1</v>
      </c>
      <c r="D140" s="101" t="s">
        <v>426</v>
      </c>
      <c r="E140" s="102" t="s">
        <v>397</v>
      </c>
      <c r="F140" s="102" t="s">
        <v>240</v>
      </c>
      <c r="G140" s="102" t="s">
        <v>183</v>
      </c>
      <c r="H140" s="139" t="s">
        <v>299</v>
      </c>
      <c r="I140" s="72">
        <v>5</v>
      </c>
      <c r="J140" s="66" t="s">
        <v>14</v>
      </c>
      <c r="K140" s="61">
        <v>3.472222222222222E-3</v>
      </c>
      <c r="L140" s="35">
        <v>1.0416666666666666E-2</v>
      </c>
      <c r="M140" s="35">
        <v>4.1666666666666664E-2</v>
      </c>
      <c r="N140" s="62">
        <v>6.9444444444444441E-3</v>
      </c>
      <c r="O140" s="62">
        <v>1.0416666666666666E-2</v>
      </c>
      <c r="P140" s="58">
        <f t="shared" si="122"/>
        <v>7.2916666666666671E-2</v>
      </c>
      <c r="Q140" s="63">
        <f t="shared" si="123"/>
        <v>7.2916666666666671E-2</v>
      </c>
      <c r="R140" s="57">
        <v>6.9444444444444441E-3</v>
      </c>
      <c r="S140" s="57">
        <v>6.9444444444444441E-3</v>
      </c>
      <c r="T140" s="57">
        <v>4.1666666666666664E-2</v>
      </c>
      <c r="U140" s="57">
        <v>6.9444444444444441E-3</v>
      </c>
      <c r="V140" s="57"/>
      <c r="W140" s="57">
        <v>1.0416666666666666E-2</v>
      </c>
      <c r="X140" s="55">
        <f t="shared" si="124"/>
        <v>0</v>
      </c>
      <c r="Y140" s="56" t="s">
        <v>44</v>
      </c>
      <c r="Z140" s="187" t="s">
        <v>669</v>
      </c>
      <c r="AA140" s="191" t="s">
        <v>563</v>
      </c>
      <c r="AB140" s="36" t="s">
        <v>25</v>
      </c>
      <c r="AC140" s="38"/>
      <c r="AD140" s="14"/>
      <c r="AE140" s="14"/>
    </row>
    <row r="141" spans="1:31" ht="60" x14ac:dyDescent="0.25">
      <c r="A141" s="14"/>
      <c r="B141" s="65" t="s">
        <v>165</v>
      </c>
      <c r="C141" s="81">
        <v>1</v>
      </c>
      <c r="D141" s="101" t="s">
        <v>342</v>
      </c>
      <c r="E141" s="102" t="s">
        <v>167</v>
      </c>
      <c r="F141" s="102" t="s">
        <v>240</v>
      </c>
      <c r="G141" s="102" t="s">
        <v>183</v>
      </c>
      <c r="H141" s="139" t="s">
        <v>299</v>
      </c>
      <c r="I141" s="72">
        <v>5</v>
      </c>
      <c r="J141" s="66" t="s">
        <v>14</v>
      </c>
      <c r="K141" s="61">
        <v>3.472222222222222E-3</v>
      </c>
      <c r="L141" s="35">
        <v>1.0416666666666666E-2</v>
      </c>
      <c r="M141" s="35">
        <v>4.1666666666666664E-2</v>
      </c>
      <c r="N141" s="62">
        <v>6.9444444444444441E-3</v>
      </c>
      <c r="O141" s="62">
        <v>1.0416666666666666E-2</v>
      </c>
      <c r="P141" s="58">
        <f t="shared" ref="P141" si="125">SUM(K141:O141)</f>
        <v>7.2916666666666671E-2</v>
      </c>
      <c r="Q141" s="63">
        <f t="shared" si="85"/>
        <v>7.2916666666666671E-2</v>
      </c>
      <c r="R141" s="57">
        <v>6.9444444444444441E-3</v>
      </c>
      <c r="S141" s="57">
        <v>6.9444444444444441E-3</v>
      </c>
      <c r="T141" s="57">
        <v>4.1666666666666664E-2</v>
      </c>
      <c r="U141" s="57">
        <v>6.9444444444444441E-3</v>
      </c>
      <c r="V141" s="57"/>
      <c r="W141" s="57">
        <v>1.0416666666666666E-2</v>
      </c>
      <c r="X141" s="55">
        <f>SUM(P141-Q141)</f>
        <v>0</v>
      </c>
      <c r="Y141" s="56" t="s">
        <v>44</v>
      </c>
      <c r="Z141" s="187" t="s">
        <v>669</v>
      </c>
      <c r="AA141" s="191" t="s">
        <v>563</v>
      </c>
      <c r="AB141" s="36" t="s">
        <v>25</v>
      </c>
      <c r="AC141" s="38"/>
      <c r="AD141" s="14"/>
      <c r="AE141" s="14"/>
    </row>
    <row r="142" spans="1:31" ht="60" x14ac:dyDescent="0.25">
      <c r="A142" s="14"/>
      <c r="B142" s="65" t="s">
        <v>165</v>
      </c>
      <c r="C142" s="81">
        <v>1</v>
      </c>
      <c r="D142" s="101" t="s">
        <v>168</v>
      </c>
      <c r="E142" s="102" t="s">
        <v>167</v>
      </c>
      <c r="F142" s="102" t="s">
        <v>240</v>
      </c>
      <c r="G142" s="102" t="s">
        <v>183</v>
      </c>
      <c r="H142" s="139" t="s">
        <v>299</v>
      </c>
      <c r="I142" s="72">
        <v>5</v>
      </c>
      <c r="J142" s="66" t="s">
        <v>14</v>
      </c>
      <c r="K142" s="61">
        <v>3.472222222222222E-3</v>
      </c>
      <c r="L142" s="35">
        <v>1.0416666666666666E-2</v>
      </c>
      <c r="M142" s="35">
        <v>4.1666666666666664E-2</v>
      </c>
      <c r="N142" s="62">
        <v>6.9444444444444441E-3</v>
      </c>
      <c r="O142" s="62">
        <v>1.0416666666666666E-2</v>
      </c>
      <c r="P142" s="58">
        <f t="shared" ref="P142:P161" si="126">SUM(K142:O142)</f>
        <v>7.2916666666666671E-2</v>
      </c>
      <c r="Q142" s="63">
        <f t="shared" si="85"/>
        <v>7.2916666666666671E-2</v>
      </c>
      <c r="R142" s="57">
        <v>6.9444444444444441E-3</v>
      </c>
      <c r="S142" s="57">
        <v>6.9444444444444441E-3</v>
      </c>
      <c r="T142" s="57">
        <v>4.1666666666666664E-2</v>
      </c>
      <c r="U142" s="57">
        <v>6.9444444444444441E-3</v>
      </c>
      <c r="V142" s="57"/>
      <c r="W142" s="57">
        <v>1.0416666666666666E-2</v>
      </c>
      <c r="X142" s="55">
        <f t="shared" ref="X142:X287" si="127">SUM(P142-Q142)</f>
        <v>0</v>
      </c>
      <c r="Y142" s="56" t="s">
        <v>44</v>
      </c>
      <c r="Z142" s="187" t="s">
        <v>669</v>
      </c>
      <c r="AA142" s="191" t="s">
        <v>563</v>
      </c>
      <c r="AB142" s="36" t="s">
        <v>25</v>
      </c>
      <c r="AC142" s="38"/>
      <c r="AD142" s="14"/>
      <c r="AE142" s="14"/>
    </row>
    <row r="143" spans="1:31" ht="60" x14ac:dyDescent="0.25">
      <c r="A143" s="14"/>
      <c r="B143" s="65" t="s">
        <v>165</v>
      </c>
      <c r="C143" s="81">
        <v>1</v>
      </c>
      <c r="D143" s="101" t="s">
        <v>169</v>
      </c>
      <c r="E143" s="102" t="s">
        <v>167</v>
      </c>
      <c r="F143" s="102" t="s">
        <v>240</v>
      </c>
      <c r="G143" s="102" t="s">
        <v>183</v>
      </c>
      <c r="H143" s="139" t="s">
        <v>299</v>
      </c>
      <c r="I143" s="72">
        <v>5</v>
      </c>
      <c r="J143" s="66" t="s">
        <v>14</v>
      </c>
      <c r="K143" s="61">
        <v>3.472222222222222E-3</v>
      </c>
      <c r="L143" s="35">
        <v>1.0416666666666666E-2</v>
      </c>
      <c r="M143" s="35">
        <v>4.1666666666666664E-2</v>
      </c>
      <c r="N143" s="62">
        <v>6.9444444444444441E-3</v>
      </c>
      <c r="O143" s="62">
        <v>1.0416666666666666E-2</v>
      </c>
      <c r="P143" s="58">
        <f t="shared" si="126"/>
        <v>7.2916666666666671E-2</v>
      </c>
      <c r="Q143" s="63">
        <f t="shared" si="85"/>
        <v>7.2916666666666671E-2</v>
      </c>
      <c r="R143" s="57">
        <v>6.9444444444444441E-3</v>
      </c>
      <c r="S143" s="57">
        <v>6.9444444444444441E-3</v>
      </c>
      <c r="T143" s="57">
        <v>4.1666666666666664E-2</v>
      </c>
      <c r="U143" s="57">
        <v>6.9444444444444441E-3</v>
      </c>
      <c r="V143" s="57"/>
      <c r="W143" s="57">
        <v>1.0416666666666666E-2</v>
      </c>
      <c r="X143" s="55">
        <f t="shared" si="127"/>
        <v>0</v>
      </c>
      <c r="Y143" s="56" t="s">
        <v>44</v>
      </c>
      <c r="Z143" s="187" t="s">
        <v>669</v>
      </c>
      <c r="AA143" s="191" t="s">
        <v>563</v>
      </c>
      <c r="AB143" s="36" t="s">
        <v>25</v>
      </c>
      <c r="AC143" s="38"/>
      <c r="AD143" s="14"/>
      <c r="AE143" s="14"/>
    </row>
    <row r="144" spans="1:31" ht="60" x14ac:dyDescent="0.25">
      <c r="A144" s="14"/>
      <c r="B144" s="65" t="s">
        <v>165</v>
      </c>
      <c r="C144" s="81">
        <v>1</v>
      </c>
      <c r="D144" s="101" t="s">
        <v>170</v>
      </c>
      <c r="E144" s="102" t="s">
        <v>167</v>
      </c>
      <c r="F144" s="102" t="s">
        <v>240</v>
      </c>
      <c r="G144" s="102" t="s">
        <v>183</v>
      </c>
      <c r="H144" s="139" t="s">
        <v>299</v>
      </c>
      <c r="I144" s="72">
        <v>5</v>
      </c>
      <c r="J144" s="66" t="s">
        <v>14</v>
      </c>
      <c r="K144" s="61">
        <v>3.472222222222222E-3</v>
      </c>
      <c r="L144" s="35">
        <v>1.0416666666666666E-2</v>
      </c>
      <c r="M144" s="35">
        <v>4.1666666666666664E-2</v>
      </c>
      <c r="N144" s="62">
        <v>6.9444444444444441E-3</v>
      </c>
      <c r="O144" s="62">
        <v>1.0416666666666666E-2</v>
      </c>
      <c r="P144" s="58">
        <f t="shared" si="126"/>
        <v>7.2916666666666671E-2</v>
      </c>
      <c r="Q144" s="63">
        <f t="shared" si="85"/>
        <v>7.2916666666666671E-2</v>
      </c>
      <c r="R144" s="57">
        <v>6.9444444444444441E-3</v>
      </c>
      <c r="S144" s="57">
        <v>6.9444444444444441E-3</v>
      </c>
      <c r="T144" s="57">
        <v>4.1666666666666664E-2</v>
      </c>
      <c r="U144" s="57">
        <v>6.9444444444444441E-3</v>
      </c>
      <c r="V144" s="57"/>
      <c r="W144" s="57">
        <v>1.0416666666666666E-2</v>
      </c>
      <c r="X144" s="55">
        <f t="shared" si="127"/>
        <v>0</v>
      </c>
      <c r="Y144" s="56" t="s">
        <v>44</v>
      </c>
      <c r="Z144" s="187" t="s">
        <v>669</v>
      </c>
      <c r="AA144" s="191" t="s">
        <v>563</v>
      </c>
      <c r="AB144" s="36" t="s">
        <v>25</v>
      </c>
      <c r="AC144" s="38"/>
      <c r="AD144" s="14"/>
      <c r="AE144" s="14"/>
    </row>
    <row r="145" spans="1:31" ht="60" x14ac:dyDescent="0.25">
      <c r="A145" s="14"/>
      <c r="B145" s="65" t="s">
        <v>165</v>
      </c>
      <c r="C145" s="81">
        <v>1</v>
      </c>
      <c r="D145" s="101" t="s">
        <v>338</v>
      </c>
      <c r="E145" s="102" t="s">
        <v>167</v>
      </c>
      <c r="F145" s="102" t="s">
        <v>240</v>
      </c>
      <c r="G145" s="102" t="s">
        <v>183</v>
      </c>
      <c r="H145" s="139" t="s">
        <v>299</v>
      </c>
      <c r="I145" s="72">
        <v>5</v>
      </c>
      <c r="J145" s="66" t="s">
        <v>14</v>
      </c>
      <c r="K145" s="61">
        <v>3.472222222222222E-3</v>
      </c>
      <c r="L145" s="35">
        <v>1.0416666666666666E-2</v>
      </c>
      <c r="M145" s="35">
        <v>4.1666666666666664E-2</v>
      </c>
      <c r="N145" s="62">
        <v>6.9444444444444441E-3</v>
      </c>
      <c r="O145" s="62">
        <v>1.0416666666666666E-2</v>
      </c>
      <c r="P145" s="58">
        <f t="shared" ref="P145" si="128">SUM(K145:O145)</f>
        <v>7.2916666666666671E-2</v>
      </c>
      <c r="Q145" s="63">
        <f t="shared" ref="Q145" si="129">SUM(R145:W145)</f>
        <v>7.2916666666666671E-2</v>
      </c>
      <c r="R145" s="57">
        <v>6.9444444444444441E-3</v>
      </c>
      <c r="S145" s="57">
        <v>6.9444444444444441E-3</v>
      </c>
      <c r="T145" s="57">
        <v>4.1666666666666664E-2</v>
      </c>
      <c r="U145" s="57">
        <v>6.9444444444444441E-3</v>
      </c>
      <c r="V145" s="57"/>
      <c r="W145" s="57">
        <v>1.0416666666666666E-2</v>
      </c>
      <c r="X145" s="55">
        <f t="shared" ref="X145" si="130">SUM(P145-Q145)</f>
        <v>0</v>
      </c>
      <c r="Y145" s="56" t="s">
        <v>44</v>
      </c>
      <c r="Z145" s="187" t="s">
        <v>669</v>
      </c>
      <c r="AA145" s="191" t="s">
        <v>563</v>
      </c>
      <c r="AB145" s="36" t="s">
        <v>25</v>
      </c>
      <c r="AC145" s="38"/>
      <c r="AD145" s="14"/>
      <c r="AE145" s="14"/>
    </row>
    <row r="146" spans="1:31" ht="60" x14ac:dyDescent="0.25">
      <c r="A146" s="14"/>
      <c r="B146" s="65" t="s">
        <v>165</v>
      </c>
      <c r="C146" s="81">
        <v>1</v>
      </c>
      <c r="D146" s="101" t="s">
        <v>171</v>
      </c>
      <c r="E146" s="102" t="s">
        <v>167</v>
      </c>
      <c r="F146" s="102" t="s">
        <v>240</v>
      </c>
      <c r="G146" s="102" t="s">
        <v>183</v>
      </c>
      <c r="H146" s="139" t="s">
        <v>299</v>
      </c>
      <c r="I146" s="72">
        <v>5</v>
      </c>
      <c r="J146" s="66" t="s">
        <v>14</v>
      </c>
      <c r="K146" s="61">
        <v>3.472222222222222E-3</v>
      </c>
      <c r="L146" s="35">
        <v>1.0416666666666666E-2</v>
      </c>
      <c r="M146" s="35">
        <v>4.1666666666666664E-2</v>
      </c>
      <c r="N146" s="62">
        <v>6.9444444444444441E-3</v>
      </c>
      <c r="O146" s="62">
        <v>1.0416666666666666E-2</v>
      </c>
      <c r="P146" s="58">
        <f t="shared" si="126"/>
        <v>7.2916666666666671E-2</v>
      </c>
      <c r="Q146" s="63">
        <f t="shared" si="85"/>
        <v>7.2916666666666671E-2</v>
      </c>
      <c r="R146" s="57">
        <v>6.9444444444444441E-3</v>
      </c>
      <c r="S146" s="57">
        <v>6.9444444444444441E-3</v>
      </c>
      <c r="T146" s="57">
        <v>4.1666666666666664E-2</v>
      </c>
      <c r="U146" s="57">
        <v>6.9444444444444441E-3</v>
      </c>
      <c r="V146" s="57"/>
      <c r="W146" s="57">
        <v>1.0416666666666666E-2</v>
      </c>
      <c r="X146" s="55">
        <f t="shared" si="127"/>
        <v>0</v>
      </c>
      <c r="Y146" s="56" t="s">
        <v>44</v>
      </c>
      <c r="Z146" s="187" t="s">
        <v>669</v>
      </c>
      <c r="AA146" s="191" t="s">
        <v>563</v>
      </c>
      <c r="AB146" s="36" t="s">
        <v>25</v>
      </c>
      <c r="AC146" s="38"/>
      <c r="AD146" s="14"/>
      <c r="AE146" s="14"/>
    </row>
    <row r="147" spans="1:31" ht="60" x14ac:dyDescent="0.25">
      <c r="A147" s="14"/>
      <c r="B147" s="65" t="s">
        <v>165</v>
      </c>
      <c r="C147" s="81">
        <v>4</v>
      </c>
      <c r="D147" s="101" t="s">
        <v>172</v>
      </c>
      <c r="E147" s="102" t="s">
        <v>167</v>
      </c>
      <c r="F147" s="102" t="s">
        <v>240</v>
      </c>
      <c r="G147" s="102" t="s">
        <v>183</v>
      </c>
      <c r="H147" s="139" t="s">
        <v>299</v>
      </c>
      <c r="I147" s="72">
        <v>5</v>
      </c>
      <c r="J147" s="66" t="s">
        <v>14</v>
      </c>
      <c r="K147" s="61">
        <v>3.472222222222222E-3</v>
      </c>
      <c r="L147" s="35">
        <v>1.0416666666666666E-2</v>
      </c>
      <c r="M147" s="35">
        <v>4.1666666666666664E-2</v>
      </c>
      <c r="N147" s="62">
        <v>6.9444444444444441E-3</v>
      </c>
      <c r="O147" s="62">
        <v>1.0416666666666666E-2</v>
      </c>
      <c r="P147" s="58">
        <f t="shared" ref="P147" si="131">SUM(K147:O147)</f>
        <v>7.2916666666666671E-2</v>
      </c>
      <c r="Q147" s="63">
        <f t="shared" si="85"/>
        <v>7.2916666666666671E-2</v>
      </c>
      <c r="R147" s="57">
        <v>6.9444444444444441E-3</v>
      </c>
      <c r="S147" s="57">
        <v>6.9444444444444441E-3</v>
      </c>
      <c r="T147" s="57">
        <v>4.1666666666666664E-2</v>
      </c>
      <c r="U147" s="57">
        <v>6.9444444444444441E-3</v>
      </c>
      <c r="V147" s="57"/>
      <c r="W147" s="57">
        <v>1.0416666666666666E-2</v>
      </c>
      <c r="X147" s="55">
        <f>SUM(P147-Q147)</f>
        <v>0</v>
      </c>
      <c r="Y147" s="56" t="s">
        <v>44</v>
      </c>
      <c r="Z147" s="187" t="s">
        <v>669</v>
      </c>
      <c r="AA147" s="191" t="s">
        <v>563</v>
      </c>
      <c r="AB147" s="36" t="s">
        <v>25</v>
      </c>
      <c r="AC147" s="38"/>
      <c r="AD147" s="14"/>
      <c r="AE147" s="14"/>
    </row>
    <row r="148" spans="1:31" ht="60" x14ac:dyDescent="0.25">
      <c r="A148" s="14"/>
      <c r="B148" s="65" t="s">
        <v>165</v>
      </c>
      <c r="C148" s="81">
        <v>1</v>
      </c>
      <c r="D148" s="101" t="s">
        <v>173</v>
      </c>
      <c r="E148" s="102" t="s">
        <v>167</v>
      </c>
      <c r="F148" s="102" t="s">
        <v>240</v>
      </c>
      <c r="G148" s="102" t="s">
        <v>183</v>
      </c>
      <c r="H148" s="139" t="s">
        <v>299</v>
      </c>
      <c r="I148" s="72">
        <v>5</v>
      </c>
      <c r="J148" s="66" t="s">
        <v>14</v>
      </c>
      <c r="K148" s="61">
        <v>3.472222222222222E-3</v>
      </c>
      <c r="L148" s="35">
        <v>1.0416666666666666E-2</v>
      </c>
      <c r="M148" s="35">
        <v>4.1666666666666664E-2</v>
      </c>
      <c r="N148" s="62">
        <v>6.9444444444444441E-3</v>
      </c>
      <c r="O148" s="62">
        <v>1.0416666666666666E-2</v>
      </c>
      <c r="P148" s="58">
        <f t="shared" si="126"/>
        <v>7.2916666666666671E-2</v>
      </c>
      <c r="Q148" s="63">
        <f t="shared" si="85"/>
        <v>7.2916666666666671E-2</v>
      </c>
      <c r="R148" s="57">
        <v>6.9444444444444441E-3</v>
      </c>
      <c r="S148" s="57">
        <v>6.9444444444444441E-3</v>
      </c>
      <c r="T148" s="57">
        <v>4.1666666666666664E-2</v>
      </c>
      <c r="U148" s="57">
        <v>6.9444444444444441E-3</v>
      </c>
      <c r="V148" s="57"/>
      <c r="W148" s="57">
        <v>1.0416666666666666E-2</v>
      </c>
      <c r="X148" s="55">
        <f t="shared" si="127"/>
        <v>0</v>
      </c>
      <c r="Y148" s="56" t="s">
        <v>44</v>
      </c>
      <c r="Z148" s="187" t="s">
        <v>669</v>
      </c>
      <c r="AA148" s="191" t="s">
        <v>563</v>
      </c>
      <c r="AB148" s="36" t="s">
        <v>25</v>
      </c>
      <c r="AC148" s="38"/>
      <c r="AD148" s="14"/>
      <c r="AE148" s="14"/>
    </row>
    <row r="149" spans="1:31" ht="60" x14ac:dyDescent="0.25">
      <c r="A149" s="14"/>
      <c r="B149" s="65" t="s">
        <v>165</v>
      </c>
      <c r="C149" s="81">
        <v>1</v>
      </c>
      <c r="D149" s="101" t="s">
        <v>427</v>
      </c>
      <c r="E149" s="102" t="s">
        <v>167</v>
      </c>
      <c r="F149" s="102" t="s">
        <v>240</v>
      </c>
      <c r="G149" s="102" t="s">
        <v>183</v>
      </c>
      <c r="H149" s="139" t="s">
        <v>299</v>
      </c>
      <c r="I149" s="72">
        <v>5</v>
      </c>
      <c r="J149" s="66" t="s">
        <v>14</v>
      </c>
      <c r="K149" s="61">
        <v>3.472222222222222E-3</v>
      </c>
      <c r="L149" s="35">
        <v>1.0416666666666666E-2</v>
      </c>
      <c r="M149" s="35">
        <v>4.1666666666666664E-2</v>
      </c>
      <c r="N149" s="62">
        <v>6.9444444444444441E-3</v>
      </c>
      <c r="O149" s="62">
        <v>1.0416666666666666E-2</v>
      </c>
      <c r="P149" s="58">
        <f t="shared" ref="P149:P150" si="132">SUM(K149:O149)</f>
        <v>7.2916666666666671E-2</v>
      </c>
      <c r="Q149" s="63">
        <f t="shared" ref="Q149:Q150" si="133">SUM(R149:W149)</f>
        <v>7.2916666666666671E-2</v>
      </c>
      <c r="R149" s="57">
        <v>6.9444444444444441E-3</v>
      </c>
      <c r="S149" s="57">
        <v>6.9444444444444441E-3</v>
      </c>
      <c r="T149" s="57">
        <v>4.1666666666666664E-2</v>
      </c>
      <c r="U149" s="57">
        <v>6.9444444444444441E-3</v>
      </c>
      <c r="V149" s="57"/>
      <c r="W149" s="57">
        <v>1.0416666666666666E-2</v>
      </c>
      <c r="X149" s="55">
        <f t="shared" ref="X149:X150" si="134">SUM(P149-Q149)</f>
        <v>0</v>
      </c>
      <c r="Y149" s="56" t="s">
        <v>44</v>
      </c>
      <c r="Z149" s="187" t="s">
        <v>669</v>
      </c>
      <c r="AA149" s="191" t="s">
        <v>563</v>
      </c>
      <c r="AB149" s="36" t="s">
        <v>25</v>
      </c>
      <c r="AC149" s="38"/>
      <c r="AD149" s="14"/>
      <c r="AE149" s="14"/>
    </row>
    <row r="150" spans="1:31" ht="60" x14ac:dyDescent="0.25">
      <c r="A150" s="14"/>
      <c r="B150" s="65" t="s">
        <v>165</v>
      </c>
      <c r="C150" s="81">
        <v>1</v>
      </c>
      <c r="D150" s="101" t="s">
        <v>428</v>
      </c>
      <c r="E150" s="102" t="s">
        <v>167</v>
      </c>
      <c r="F150" s="102" t="s">
        <v>240</v>
      </c>
      <c r="G150" s="102" t="s">
        <v>183</v>
      </c>
      <c r="H150" s="139" t="s">
        <v>299</v>
      </c>
      <c r="I150" s="72">
        <v>5</v>
      </c>
      <c r="J150" s="66" t="s">
        <v>14</v>
      </c>
      <c r="K150" s="61">
        <v>3.472222222222222E-3</v>
      </c>
      <c r="L150" s="35">
        <v>1.0416666666666666E-2</v>
      </c>
      <c r="M150" s="35">
        <v>4.1666666666666664E-2</v>
      </c>
      <c r="N150" s="62">
        <v>6.9444444444444441E-3</v>
      </c>
      <c r="O150" s="62">
        <v>1.0416666666666666E-2</v>
      </c>
      <c r="P150" s="58">
        <f t="shared" si="132"/>
        <v>7.2916666666666671E-2</v>
      </c>
      <c r="Q150" s="63">
        <f t="shared" si="133"/>
        <v>7.2916666666666671E-2</v>
      </c>
      <c r="R150" s="57">
        <v>6.9444444444444441E-3</v>
      </c>
      <c r="S150" s="57">
        <v>6.9444444444444441E-3</v>
      </c>
      <c r="T150" s="57">
        <v>4.1666666666666664E-2</v>
      </c>
      <c r="U150" s="57">
        <v>6.9444444444444441E-3</v>
      </c>
      <c r="V150" s="57"/>
      <c r="W150" s="57">
        <v>1.0416666666666666E-2</v>
      </c>
      <c r="X150" s="55">
        <f t="shared" si="134"/>
        <v>0</v>
      </c>
      <c r="Y150" s="56" t="s">
        <v>44</v>
      </c>
      <c r="Z150" s="187" t="s">
        <v>669</v>
      </c>
      <c r="AA150" s="191" t="s">
        <v>563</v>
      </c>
      <c r="AB150" s="36" t="s">
        <v>25</v>
      </c>
      <c r="AC150" s="38"/>
      <c r="AD150" s="14"/>
      <c r="AE150" s="14"/>
    </row>
    <row r="151" spans="1:31" ht="30" x14ac:dyDescent="0.25">
      <c r="A151" s="14"/>
      <c r="B151" s="65" t="s">
        <v>165</v>
      </c>
      <c r="C151" s="81">
        <v>4</v>
      </c>
      <c r="D151" s="114" t="s">
        <v>343</v>
      </c>
      <c r="E151" s="123" t="s">
        <v>167</v>
      </c>
      <c r="F151" s="123" t="s">
        <v>240</v>
      </c>
      <c r="G151" s="123" t="s">
        <v>182</v>
      </c>
      <c r="H151" s="114" t="s">
        <v>299</v>
      </c>
      <c r="I151" s="124">
        <v>8</v>
      </c>
      <c r="J151" s="125" t="s">
        <v>14</v>
      </c>
      <c r="K151" s="98"/>
      <c r="L151" s="99"/>
      <c r="M151" s="99"/>
      <c r="N151" s="100"/>
      <c r="O151" s="99"/>
      <c r="P151" s="135">
        <f t="shared" si="126"/>
        <v>0</v>
      </c>
      <c r="Q151" s="120">
        <f t="shared" si="85"/>
        <v>0</v>
      </c>
      <c r="R151" s="122"/>
      <c r="S151" s="122"/>
      <c r="T151" s="122"/>
      <c r="U151" s="122"/>
      <c r="V151" s="122"/>
      <c r="W151" s="122"/>
      <c r="X151" s="137">
        <f>SUM(P151-Q151)</f>
        <v>0</v>
      </c>
      <c r="Y151" s="99"/>
      <c r="Z151" s="194"/>
      <c r="AA151" s="200"/>
      <c r="AB151" s="36" t="s">
        <v>27</v>
      </c>
      <c r="AC151" s="38"/>
      <c r="AD151" s="14"/>
      <c r="AE151" s="14"/>
    </row>
    <row r="152" spans="1:31" ht="30" x14ac:dyDescent="0.25">
      <c r="A152" s="14"/>
      <c r="B152" s="65" t="s">
        <v>165</v>
      </c>
      <c r="C152" s="81">
        <v>3</v>
      </c>
      <c r="D152" s="114" t="s">
        <v>174</v>
      </c>
      <c r="E152" s="123" t="s">
        <v>167</v>
      </c>
      <c r="F152" s="123" t="s">
        <v>240</v>
      </c>
      <c r="G152" s="123" t="s">
        <v>182</v>
      </c>
      <c r="H152" s="114" t="s">
        <v>299</v>
      </c>
      <c r="I152" s="124">
        <v>8</v>
      </c>
      <c r="J152" s="125" t="s">
        <v>14</v>
      </c>
      <c r="K152" s="98"/>
      <c r="L152" s="99"/>
      <c r="M152" s="99"/>
      <c r="N152" s="100"/>
      <c r="O152" s="99"/>
      <c r="P152" s="135">
        <f t="shared" si="126"/>
        <v>0</v>
      </c>
      <c r="Q152" s="120">
        <f t="shared" si="85"/>
        <v>0</v>
      </c>
      <c r="R152" s="122"/>
      <c r="S152" s="122"/>
      <c r="T152" s="122"/>
      <c r="U152" s="122"/>
      <c r="V152" s="122"/>
      <c r="W152" s="122"/>
      <c r="X152" s="137">
        <f t="shared" si="127"/>
        <v>0</v>
      </c>
      <c r="Y152" s="99"/>
      <c r="Z152" s="194"/>
      <c r="AA152" s="200"/>
      <c r="AB152" s="36" t="s">
        <v>27</v>
      </c>
      <c r="AC152" s="38"/>
      <c r="AD152" s="14"/>
      <c r="AE152" s="14"/>
    </row>
    <row r="153" spans="1:31" ht="30" x14ac:dyDescent="0.25">
      <c r="A153" s="14"/>
      <c r="B153" s="65" t="s">
        <v>165</v>
      </c>
      <c r="C153" s="81">
        <v>3</v>
      </c>
      <c r="D153" s="114" t="s">
        <v>175</v>
      </c>
      <c r="E153" s="123" t="s">
        <v>167</v>
      </c>
      <c r="F153" s="123" t="s">
        <v>240</v>
      </c>
      <c r="G153" s="123" t="s">
        <v>182</v>
      </c>
      <c r="H153" s="114" t="s">
        <v>299</v>
      </c>
      <c r="I153" s="124">
        <v>8</v>
      </c>
      <c r="J153" s="125" t="s">
        <v>14</v>
      </c>
      <c r="K153" s="98"/>
      <c r="L153" s="99"/>
      <c r="M153" s="99"/>
      <c r="N153" s="100"/>
      <c r="O153" s="99"/>
      <c r="P153" s="135">
        <f t="shared" si="126"/>
        <v>0</v>
      </c>
      <c r="Q153" s="120">
        <f t="shared" si="85"/>
        <v>0</v>
      </c>
      <c r="R153" s="122"/>
      <c r="S153" s="122"/>
      <c r="T153" s="122"/>
      <c r="U153" s="122"/>
      <c r="V153" s="122"/>
      <c r="W153" s="122"/>
      <c r="X153" s="137">
        <f t="shared" si="127"/>
        <v>0</v>
      </c>
      <c r="Y153" s="99"/>
      <c r="Z153" s="194"/>
      <c r="AA153" s="200"/>
      <c r="AB153" s="36" t="s">
        <v>27</v>
      </c>
      <c r="AC153" s="38"/>
      <c r="AD153" s="14"/>
      <c r="AE153" s="14"/>
    </row>
    <row r="154" spans="1:31" ht="30" x14ac:dyDescent="0.25">
      <c r="A154" s="14"/>
      <c r="B154" s="65" t="s">
        <v>165</v>
      </c>
      <c r="C154" s="81">
        <v>3</v>
      </c>
      <c r="D154" s="114" t="s">
        <v>176</v>
      </c>
      <c r="E154" s="123" t="s">
        <v>167</v>
      </c>
      <c r="F154" s="123" t="s">
        <v>240</v>
      </c>
      <c r="G154" s="123" t="s">
        <v>182</v>
      </c>
      <c r="H154" s="114" t="s">
        <v>299</v>
      </c>
      <c r="I154" s="124">
        <v>8</v>
      </c>
      <c r="J154" s="125" t="s">
        <v>14</v>
      </c>
      <c r="K154" s="98"/>
      <c r="L154" s="99"/>
      <c r="M154" s="99"/>
      <c r="N154" s="100"/>
      <c r="O154" s="99"/>
      <c r="P154" s="135">
        <f t="shared" si="126"/>
        <v>0</v>
      </c>
      <c r="Q154" s="120">
        <f t="shared" si="85"/>
        <v>0</v>
      </c>
      <c r="R154" s="122"/>
      <c r="S154" s="122"/>
      <c r="T154" s="122"/>
      <c r="U154" s="122"/>
      <c r="V154" s="122"/>
      <c r="W154" s="122"/>
      <c r="X154" s="137">
        <f t="shared" si="127"/>
        <v>0</v>
      </c>
      <c r="Y154" s="99"/>
      <c r="Z154" s="194"/>
      <c r="AA154" s="200"/>
      <c r="AB154" s="36" t="s">
        <v>27</v>
      </c>
      <c r="AC154" s="38"/>
      <c r="AD154" s="14"/>
      <c r="AE154" s="14"/>
    </row>
    <row r="155" spans="1:31" ht="30" x14ac:dyDescent="0.25">
      <c r="A155" s="14"/>
      <c r="B155" s="65" t="s">
        <v>165</v>
      </c>
      <c r="C155" s="81">
        <v>3</v>
      </c>
      <c r="D155" s="114" t="s">
        <v>339</v>
      </c>
      <c r="E155" s="123" t="s">
        <v>167</v>
      </c>
      <c r="F155" s="123" t="s">
        <v>240</v>
      </c>
      <c r="G155" s="123" t="s">
        <v>182</v>
      </c>
      <c r="H155" s="114" t="s">
        <v>299</v>
      </c>
      <c r="I155" s="124">
        <v>8</v>
      </c>
      <c r="J155" s="125" t="s">
        <v>14</v>
      </c>
      <c r="K155" s="98"/>
      <c r="L155" s="99"/>
      <c r="M155" s="99"/>
      <c r="N155" s="100"/>
      <c r="O155" s="99"/>
      <c r="P155" s="135">
        <f t="shared" ref="P155" si="135">SUM(K155:O155)</f>
        <v>0</v>
      </c>
      <c r="Q155" s="120">
        <f t="shared" si="85"/>
        <v>0</v>
      </c>
      <c r="R155" s="122"/>
      <c r="S155" s="122"/>
      <c r="T155" s="122"/>
      <c r="U155" s="122"/>
      <c r="V155" s="122"/>
      <c r="W155" s="122"/>
      <c r="X155" s="137">
        <f t="shared" ref="X155" si="136">SUM(P155-Q155)</f>
        <v>0</v>
      </c>
      <c r="Y155" s="99"/>
      <c r="Z155" s="194"/>
      <c r="AA155" s="200"/>
      <c r="AB155" s="36" t="s">
        <v>27</v>
      </c>
      <c r="AC155" s="38"/>
      <c r="AD155" s="14"/>
      <c r="AE155" s="14"/>
    </row>
    <row r="156" spans="1:31" ht="30" x14ac:dyDescent="0.25">
      <c r="A156" s="14"/>
      <c r="B156" s="65" t="s">
        <v>165</v>
      </c>
      <c r="C156" s="81">
        <v>3</v>
      </c>
      <c r="D156" s="114" t="s">
        <v>177</v>
      </c>
      <c r="E156" s="123" t="s">
        <v>167</v>
      </c>
      <c r="F156" s="123" t="s">
        <v>240</v>
      </c>
      <c r="G156" s="123" t="s">
        <v>182</v>
      </c>
      <c r="H156" s="114" t="s">
        <v>299</v>
      </c>
      <c r="I156" s="124">
        <v>8</v>
      </c>
      <c r="J156" s="125" t="s">
        <v>14</v>
      </c>
      <c r="K156" s="98"/>
      <c r="L156" s="99"/>
      <c r="M156" s="99"/>
      <c r="N156" s="100"/>
      <c r="O156" s="99"/>
      <c r="P156" s="135">
        <f t="shared" si="126"/>
        <v>0</v>
      </c>
      <c r="Q156" s="120">
        <f t="shared" si="85"/>
        <v>0</v>
      </c>
      <c r="R156" s="122"/>
      <c r="S156" s="122"/>
      <c r="T156" s="122"/>
      <c r="U156" s="122"/>
      <c r="V156" s="122"/>
      <c r="W156" s="122"/>
      <c r="X156" s="137">
        <f t="shared" si="127"/>
        <v>0</v>
      </c>
      <c r="Y156" s="99"/>
      <c r="Z156" s="194"/>
      <c r="AA156" s="200"/>
      <c r="AB156" s="36" t="s">
        <v>27</v>
      </c>
      <c r="AC156" s="38"/>
      <c r="AD156" s="14"/>
      <c r="AE156" s="14"/>
    </row>
    <row r="157" spans="1:31" ht="30" x14ac:dyDescent="0.25">
      <c r="A157" s="14"/>
      <c r="B157" s="65" t="s">
        <v>165</v>
      </c>
      <c r="C157" s="81">
        <v>3</v>
      </c>
      <c r="D157" s="114" t="s">
        <v>179</v>
      </c>
      <c r="E157" s="123" t="s">
        <v>167</v>
      </c>
      <c r="F157" s="123" t="s">
        <v>240</v>
      </c>
      <c r="G157" s="123" t="s">
        <v>182</v>
      </c>
      <c r="H157" s="114" t="s">
        <v>299</v>
      </c>
      <c r="I157" s="124">
        <v>8</v>
      </c>
      <c r="J157" s="125" t="s">
        <v>14</v>
      </c>
      <c r="K157" s="98"/>
      <c r="L157" s="99"/>
      <c r="M157" s="99"/>
      <c r="N157" s="100"/>
      <c r="O157" s="99"/>
      <c r="P157" s="135">
        <f t="shared" si="126"/>
        <v>0</v>
      </c>
      <c r="Q157" s="120">
        <f t="shared" si="85"/>
        <v>0</v>
      </c>
      <c r="R157" s="122"/>
      <c r="S157" s="122"/>
      <c r="T157" s="122"/>
      <c r="U157" s="122"/>
      <c r="V157" s="122"/>
      <c r="W157" s="122"/>
      <c r="X157" s="137">
        <f t="shared" si="127"/>
        <v>0</v>
      </c>
      <c r="Y157" s="99"/>
      <c r="Z157" s="194"/>
      <c r="AA157" s="200"/>
      <c r="AB157" s="36" t="s">
        <v>27</v>
      </c>
      <c r="AC157" s="38"/>
      <c r="AD157" s="14"/>
      <c r="AE157" s="14"/>
    </row>
    <row r="158" spans="1:31" ht="30" x14ac:dyDescent="0.25">
      <c r="A158" s="14"/>
      <c r="B158" s="65" t="s">
        <v>165</v>
      </c>
      <c r="C158" s="81">
        <v>4</v>
      </c>
      <c r="D158" s="114" t="s">
        <v>178</v>
      </c>
      <c r="E158" s="123" t="s">
        <v>167</v>
      </c>
      <c r="F158" s="123" t="s">
        <v>240</v>
      </c>
      <c r="G158" s="123" t="s">
        <v>182</v>
      </c>
      <c r="H158" s="114" t="s">
        <v>299</v>
      </c>
      <c r="I158" s="124">
        <v>8</v>
      </c>
      <c r="J158" s="125" t="s">
        <v>14</v>
      </c>
      <c r="K158" s="98"/>
      <c r="L158" s="99"/>
      <c r="M158" s="99"/>
      <c r="N158" s="100"/>
      <c r="O158" s="99"/>
      <c r="P158" s="135">
        <f t="shared" ref="P158" si="137">SUM(K158:O158)</f>
        <v>0</v>
      </c>
      <c r="Q158" s="120">
        <f>SUM(R158:W158)</f>
        <v>0</v>
      </c>
      <c r="R158" s="122"/>
      <c r="S158" s="122"/>
      <c r="T158" s="122"/>
      <c r="U158" s="122"/>
      <c r="V158" s="122"/>
      <c r="W158" s="122"/>
      <c r="X158" s="137">
        <f>SUM(P158-Q158)</f>
        <v>0</v>
      </c>
      <c r="Y158" s="99"/>
      <c r="Z158" s="194"/>
      <c r="AA158" s="200"/>
      <c r="AB158" s="36" t="s">
        <v>27</v>
      </c>
      <c r="AC158" s="38"/>
      <c r="AD158" s="14"/>
      <c r="AE158" s="14"/>
    </row>
    <row r="159" spans="1:31" ht="30" x14ac:dyDescent="0.25">
      <c r="A159" s="14"/>
      <c r="B159" s="65" t="s">
        <v>165</v>
      </c>
      <c r="C159" s="81">
        <v>4</v>
      </c>
      <c r="D159" s="114" t="s">
        <v>429</v>
      </c>
      <c r="E159" s="123" t="s">
        <v>167</v>
      </c>
      <c r="F159" s="123" t="s">
        <v>240</v>
      </c>
      <c r="G159" s="123" t="s">
        <v>182</v>
      </c>
      <c r="H159" s="114" t="s">
        <v>299</v>
      </c>
      <c r="I159" s="124">
        <v>8</v>
      </c>
      <c r="J159" s="125" t="s">
        <v>14</v>
      </c>
      <c r="K159" s="98"/>
      <c r="L159" s="99"/>
      <c r="M159" s="99"/>
      <c r="N159" s="100"/>
      <c r="O159" s="99"/>
      <c r="P159" s="135">
        <f t="shared" ref="P159:P160" si="138">SUM(K159:O159)</f>
        <v>0</v>
      </c>
      <c r="Q159" s="120">
        <f t="shared" ref="Q159:Q160" si="139">SUM(R159:W159)</f>
        <v>0</v>
      </c>
      <c r="R159" s="122"/>
      <c r="S159" s="122"/>
      <c r="T159" s="122"/>
      <c r="U159" s="122"/>
      <c r="V159" s="122"/>
      <c r="W159" s="122"/>
      <c r="X159" s="137">
        <f t="shared" ref="X159:X160" si="140">SUM(P159-Q159)</f>
        <v>0</v>
      </c>
      <c r="Y159" s="99"/>
      <c r="Z159" s="194"/>
      <c r="AA159" s="200"/>
      <c r="AB159" s="36" t="s">
        <v>27</v>
      </c>
      <c r="AC159" s="38"/>
      <c r="AD159" s="14"/>
      <c r="AE159" s="14"/>
    </row>
    <row r="160" spans="1:31" ht="30" x14ac:dyDescent="0.25">
      <c r="A160" s="14"/>
      <c r="B160" s="65" t="s">
        <v>165</v>
      </c>
      <c r="C160" s="81">
        <v>4</v>
      </c>
      <c r="D160" s="114" t="s">
        <v>430</v>
      </c>
      <c r="E160" s="123" t="s">
        <v>167</v>
      </c>
      <c r="F160" s="123" t="s">
        <v>240</v>
      </c>
      <c r="G160" s="123" t="s">
        <v>182</v>
      </c>
      <c r="H160" s="114" t="s">
        <v>299</v>
      </c>
      <c r="I160" s="124">
        <v>8</v>
      </c>
      <c r="J160" s="125" t="s">
        <v>14</v>
      </c>
      <c r="K160" s="98"/>
      <c r="L160" s="99"/>
      <c r="M160" s="99"/>
      <c r="N160" s="100"/>
      <c r="O160" s="99"/>
      <c r="P160" s="135">
        <f t="shared" si="138"/>
        <v>0</v>
      </c>
      <c r="Q160" s="120">
        <f t="shared" si="139"/>
        <v>0</v>
      </c>
      <c r="R160" s="122"/>
      <c r="S160" s="122"/>
      <c r="T160" s="122"/>
      <c r="U160" s="122"/>
      <c r="V160" s="122"/>
      <c r="W160" s="122"/>
      <c r="X160" s="137">
        <f t="shared" si="140"/>
        <v>0</v>
      </c>
      <c r="Y160" s="99"/>
      <c r="Z160" s="199"/>
      <c r="AA160" s="200"/>
      <c r="AB160" s="36" t="s">
        <v>27</v>
      </c>
      <c r="AC160" s="38"/>
      <c r="AD160" s="14"/>
      <c r="AE160" s="14"/>
    </row>
    <row r="161" spans="1:31" ht="30" x14ac:dyDescent="0.25">
      <c r="A161" s="14"/>
      <c r="B161" s="65" t="s">
        <v>165</v>
      </c>
      <c r="C161" s="81">
        <v>1</v>
      </c>
      <c r="D161" s="101" t="s">
        <v>492</v>
      </c>
      <c r="E161" s="102" t="s">
        <v>399</v>
      </c>
      <c r="F161" s="102" t="s">
        <v>240</v>
      </c>
      <c r="G161" s="101" t="s">
        <v>180</v>
      </c>
      <c r="H161" s="139" t="s">
        <v>299</v>
      </c>
      <c r="I161" s="72">
        <v>3</v>
      </c>
      <c r="J161" s="66" t="s">
        <v>14</v>
      </c>
      <c r="K161" s="61">
        <v>3.472222222222222E-3</v>
      </c>
      <c r="L161" s="35">
        <v>1.0416666666666666E-2</v>
      </c>
      <c r="M161" s="35">
        <v>4.1666666666666664E-2</v>
      </c>
      <c r="N161" s="62">
        <v>1.0416666666666666E-2</v>
      </c>
      <c r="O161" s="62">
        <v>3.472222222222222E-3</v>
      </c>
      <c r="P161" s="58">
        <f t="shared" si="126"/>
        <v>6.9444444444444448E-2</v>
      </c>
      <c r="Q161" s="63">
        <f t="shared" si="85"/>
        <v>6.9444444444444434E-2</v>
      </c>
      <c r="R161" s="57">
        <v>3.472222222222222E-3</v>
      </c>
      <c r="S161" s="57">
        <v>6.9444444444444441E-3</v>
      </c>
      <c r="T161" s="57">
        <v>4.1666666666666664E-2</v>
      </c>
      <c r="U161" s="57">
        <v>1.0416666666666666E-2</v>
      </c>
      <c r="V161" s="57"/>
      <c r="W161" s="57">
        <v>6.9444444444444441E-3</v>
      </c>
      <c r="X161" s="55">
        <f t="shared" si="127"/>
        <v>1.3877787807814457E-17</v>
      </c>
      <c r="Y161" s="56" t="s">
        <v>49</v>
      </c>
      <c r="Z161" s="187" t="s">
        <v>669</v>
      </c>
      <c r="AA161" s="191" t="s">
        <v>563</v>
      </c>
      <c r="AB161" s="36" t="s">
        <v>25</v>
      </c>
      <c r="AC161" s="38"/>
      <c r="AD161" s="14"/>
      <c r="AE161" s="14"/>
    </row>
    <row r="162" spans="1:31" ht="30" x14ac:dyDescent="0.25">
      <c r="A162" s="14"/>
      <c r="B162" s="65" t="s">
        <v>165</v>
      </c>
      <c r="C162" s="81">
        <v>2</v>
      </c>
      <c r="D162" s="101" t="s">
        <v>493</v>
      </c>
      <c r="E162" s="102" t="s">
        <v>399</v>
      </c>
      <c r="F162" s="102" t="s">
        <v>240</v>
      </c>
      <c r="G162" s="101" t="s">
        <v>180</v>
      </c>
      <c r="H162" s="139" t="s">
        <v>299</v>
      </c>
      <c r="I162" s="72">
        <v>3</v>
      </c>
      <c r="J162" s="66" t="s">
        <v>14</v>
      </c>
      <c r="K162" s="61">
        <v>3.472222222222222E-3</v>
      </c>
      <c r="L162" s="35">
        <v>1.0416666666666666E-2</v>
      </c>
      <c r="M162" s="35">
        <v>4.1666666666666664E-2</v>
      </c>
      <c r="N162" s="62">
        <v>1.0416666666666666E-2</v>
      </c>
      <c r="O162" s="62">
        <v>3.472222222222222E-3</v>
      </c>
      <c r="P162" s="58">
        <f t="shared" ref="P162:P165" si="141">SUM(K162:O162)</f>
        <v>6.9444444444444448E-2</v>
      </c>
      <c r="Q162" s="63">
        <f t="shared" si="85"/>
        <v>6.9444444444444434E-2</v>
      </c>
      <c r="R162" s="57">
        <v>3.472222222222222E-3</v>
      </c>
      <c r="S162" s="57">
        <v>6.9444444444444441E-3</v>
      </c>
      <c r="T162" s="57">
        <v>4.1666666666666664E-2</v>
      </c>
      <c r="U162" s="57">
        <v>1.0416666666666666E-2</v>
      </c>
      <c r="V162" s="57"/>
      <c r="W162" s="57">
        <v>6.9444444444444441E-3</v>
      </c>
      <c r="X162" s="55">
        <f t="shared" ref="X162:X165" si="142">SUM(P162-Q162)</f>
        <v>1.3877787807814457E-17</v>
      </c>
      <c r="Y162" s="56" t="s">
        <v>49</v>
      </c>
      <c r="Z162" s="187" t="s">
        <v>669</v>
      </c>
      <c r="AA162" s="191" t="s">
        <v>563</v>
      </c>
      <c r="AB162" s="36" t="s">
        <v>25</v>
      </c>
      <c r="AC162" s="38"/>
      <c r="AD162" s="14"/>
      <c r="AE162" s="14"/>
    </row>
    <row r="163" spans="1:31" ht="30" x14ac:dyDescent="0.25">
      <c r="A163" s="14"/>
      <c r="B163" s="65" t="s">
        <v>165</v>
      </c>
      <c r="C163" s="81">
        <v>1</v>
      </c>
      <c r="D163" s="101" t="s">
        <v>494</v>
      </c>
      <c r="E163" s="102" t="s">
        <v>399</v>
      </c>
      <c r="F163" s="102" t="s">
        <v>240</v>
      </c>
      <c r="G163" s="101" t="s">
        <v>180</v>
      </c>
      <c r="H163" s="139" t="s">
        <v>299</v>
      </c>
      <c r="I163" s="72">
        <v>3</v>
      </c>
      <c r="J163" s="66" t="s">
        <v>14</v>
      </c>
      <c r="K163" s="61">
        <v>3.472222222222222E-3</v>
      </c>
      <c r="L163" s="35">
        <v>1.0416666666666666E-2</v>
      </c>
      <c r="M163" s="35">
        <v>4.1666666666666664E-2</v>
      </c>
      <c r="N163" s="62">
        <v>1.0416666666666666E-2</v>
      </c>
      <c r="O163" s="62">
        <v>3.472222222222222E-3</v>
      </c>
      <c r="P163" s="58">
        <f>SUM(K163:O163)</f>
        <v>6.9444444444444448E-2</v>
      </c>
      <c r="Q163" s="63">
        <f>SUM(R163:W163)</f>
        <v>6.9444444444444434E-2</v>
      </c>
      <c r="R163" s="57">
        <v>3.472222222222222E-3</v>
      </c>
      <c r="S163" s="57">
        <v>6.9444444444444441E-3</v>
      </c>
      <c r="T163" s="57">
        <v>4.1666666666666664E-2</v>
      </c>
      <c r="U163" s="57">
        <v>1.0416666666666666E-2</v>
      </c>
      <c r="V163" s="57"/>
      <c r="W163" s="57">
        <v>6.9444444444444441E-3</v>
      </c>
      <c r="X163" s="55">
        <f>SUM(P163-Q163)</f>
        <v>1.3877787807814457E-17</v>
      </c>
      <c r="Y163" s="56" t="s">
        <v>49</v>
      </c>
      <c r="Z163" s="187" t="s">
        <v>669</v>
      </c>
      <c r="AA163" s="191" t="s">
        <v>563</v>
      </c>
      <c r="AB163" s="36" t="s">
        <v>25</v>
      </c>
      <c r="AC163" s="38"/>
      <c r="AD163" s="14"/>
      <c r="AE163" s="14"/>
    </row>
    <row r="164" spans="1:31" ht="30" x14ac:dyDescent="0.25">
      <c r="A164" s="14"/>
      <c r="B164" s="65" t="s">
        <v>165</v>
      </c>
      <c r="C164" s="81">
        <v>2</v>
      </c>
      <c r="D164" s="101" t="s">
        <v>495</v>
      </c>
      <c r="E164" s="102" t="s">
        <v>399</v>
      </c>
      <c r="F164" s="102" t="s">
        <v>240</v>
      </c>
      <c r="G164" s="101" t="s">
        <v>180</v>
      </c>
      <c r="H164" s="139" t="s">
        <v>299</v>
      </c>
      <c r="I164" s="72">
        <v>3</v>
      </c>
      <c r="J164" s="66" t="s">
        <v>14</v>
      </c>
      <c r="K164" s="61">
        <v>3.472222222222222E-3</v>
      </c>
      <c r="L164" s="35">
        <v>1.0416666666666666E-2</v>
      </c>
      <c r="M164" s="35">
        <v>1.3888888888888888E-2</v>
      </c>
      <c r="N164" s="62">
        <v>1.0416666666666666E-2</v>
      </c>
      <c r="O164" s="62">
        <v>3.472222222222222E-3</v>
      </c>
      <c r="P164" s="58">
        <f t="shared" ref="P164" si="143">SUM(K164:O164)</f>
        <v>4.1666666666666664E-2</v>
      </c>
      <c r="Q164" s="63">
        <f t="shared" ref="Q164" si="144">SUM(R164:W164)</f>
        <v>4.1666666666666671E-2</v>
      </c>
      <c r="R164" s="57">
        <v>3.472222222222222E-3</v>
      </c>
      <c r="S164" s="57">
        <v>6.9444444444444441E-3</v>
      </c>
      <c r="T164" s="57">
        <v>2.0833333333333332E-2</v>
      </c>
      <c r="U164" s="57">
        <v>6.9444444444444441E-3</v>
      </c>
      <c r="V164" s="57"/>
      <c r="W164" s="57">
        <v>3.472222222222222E-3</v>
      </c>
      <c r="X164" s="55">
        <f t="shared" ref="X164" si="145">SUM(P164-Q164)</f>
        <v>-6.9388939039072284E-18</v>
      </c>
      <c r="Y164" s="56" t="s">
        <v>51</v>
      </c>
      <c r="Z164" s="187" t="s">
        <v>669</v>
      </c>
      <c r="AA164" s="191" t="s">
        <v>563</v>
      </c>
      <c r="AB164" s="36" t="s">
        <v>25</v>
      </c>
      <c r="AC164" s="38"/>
      <c r="AD164" s="14"/>
      <c r="AE164" s="14"/>
    </row>
    <row r="165" spans="1:31" ht="30" x14ac:dyDescent="0.25">
      <c r="A165" s="14"/>
      <c r="B165" s="65" t="s">
        <v>165</v>
      </c>
      <c r="C165" s="81">
        <v>1</v>
      </c>
      <c r="D165" s="101" t="s">
        <v>471</v>
      </c>
      <c r="E165" s="102" t="s">
        <v>398</v>
      </c>
      <c r="F165" s="102" t="s">
        <v>240</v>
      </c>
      <c r="G165" s="101" t="s">
        <v>181</v>
      </c>
      <c r="H165" s="139" t="s">
        <v>299</v>
      </c>
      <c r="I165" s="72">
        <v>5</v>
      </c>
      <c r="J165" s="66" t="s">
        <v>14</v>
      </c>
      <c r="K165" s="61">
        <v>3.472222222222222E-3</v>
      </c>
      <c r="L165" s="35">
        <v>1.0416666666666666E-2</v>
      </c>
      <c r="M165" s="35">
        <v>4.1666666666666664E-2</v>
      </c>
      <c r="N165" s="62">
        <v>3.472222222222222E-3</v>
      </c>
      <c r="O165" s="62">
        <v>3.472222222222222E-3</v>
      </c>
      <c r="P165" s="58">
        <f t="shared" si="141"/>
        <v>6.25E-2</v>
      </c>
      <c r="Q165" s="63">
        <f t="shared" si="85"/>
        <v>6.25E-2</v>
      </c>
      <c r="R165" s="57">
        <v>3.472222222222222E-3</v>
      </c>
      <c r="S165" s="57">
        <v>6.9444444444444441E-3</v>
      </c>
      <c r="T165" s="57">
        <v>4.1666666666666664E-2</v>
      </c>
      <c r="U165" s="57">
        <v>6.9444444444444441E-3</v>
      </c>
      <c r="V165" s="57"/>
      <c r="W165" s="57">
        <v>3.472222222222222E-3</v>
      </c>
      <c r="X165" s="55">
        <f t="shared" si="142"/>
        <v>0</v>
      </c>
      <c r="Y165" s="56" t="s">
        <v>48</v>
      </c>
      <c r="Z165" s="187" t="s">
        <v>669</v>
      </c>
      <c r="AA165" s="191" t="s">
        <v>563</v>
      </c>
      <c r="AB165" s="36" t="s">
        <v>25</v>
      </c>
      <c r="AC165" s="38"/>
      <c r="AD165" s="14"/>
      <c r="AE165" s="14"/>
    </row>
    <row r="166" spans="1:31" ht="30" x14ac:dyDescent="0.25">
      <c r="A166" s="14"/>
      <c r="B166" s="65" t="s">
        <v>165</v>
      </c>
      <c r="C166" s="81">
        <v>1</v>
      </c>
      <c r="D166" s="101" t="s">
        <v>472</v>
      </c>
      <c r="E166" s="102" t="s">
        <v>398</v>
      </c>
      <c r="F166" s="102" t="s">
        <v>240</v>
      </c>
      <c r="G166" s="101" t="s">
        <v>181</v>
      </c>
      <c r="H166" s="139" t="s">
        <v>299</v>
      </c>
      <c r="I166" s="72">
        <v>5</v>
      </c>
      <c r="J166" s="66" t="s">
        <v>14</v>
      </c>
      <c r="K166" s="61">
        <v>3.472222222222222E-3</v>
      </c>
      <c r="L166" s="35">
        <v>1.0416666666666666E-2</v>
      </c>
      <c r="M166" s="35">
        <v>4.1666666666666664E-2</v>
      </c>
      <c r="N166" s="62">
        <v>3.472222222222222E-3</v>
      </c>
      <c r="O166" s="62">
        <v>3.472222222222222E-3</v>
      </c>
      <c r="P166" s="58">
        <f t="shared" ref="P166:P172" si="146">SUM(K166:O166)</f>
        <v>6.25E-2</v>
      </c>
      <c r="Q166" s="63">
        <f t="shared" si="85"/>
        <v>6.25E-2</v>
      </c>
      <c r="R166" s="57">
        <v>3.472222222222222E-3</v>
      </c>
      <c r="S166" s="57">
        <v>6.9444444444444441E-3</v>
      </c>
      <c r="T166" s="57">
        <v>4.1666666666666664E-2</v>
      </c>
      <c r="U166" s="57">
        <v>6.9444444444444441E-3</v>
      </c>
      <c r="V166" s="57"/>
      <c r="W166" s="57">
        <v>3.472222222222222E-3</v>
      </c>
      <c r="X166" s="55">
        <f t="shared" ref="X166:X172" si="147">SUM(P166-Q166)</f>
        <v>0</v>
      </c>
      <c r="Y166" s="56" t="s">
        <v>48</v>
      </c>
      <c r="Z166" s="187" t="s">
        <v>669</v>
      </c>
      <c r="AA166" s="191" t="s">
        <v>563</v>
      </c>
      <c r="AB166" s="36" t="s">
        <v>25</v>
      </c>
      <c r="AC166" s="38"/>
      <c r="AD166" s="14"/>
      <c r="AE166" s="14"/>
    </row>
    <row r="167" spans="1:31" ht="30" x14ac:dyDescent="0.25">
      <c r="A167" s="14"/>
      <c r="B167" s="65" t="s">
        <v>165</v>
      </c>
      <c r="C167" s="81">
        <v>1</v>
      </c>
      <c r="D167" s="101" t="s">
        <v>473</v>
      </c>
      <c r="E167" s="102" t="s">
        <v>398</v>
      </c>
      <c r="F167" s="102" t="s">
        <v>240</v>
      </c>
      <c r="G167" s="101" t="s">
        <v>181</v>
      </c>
      <c r="H167" s="139" t="s">
        <v>299</v>
      </c>
      <c r="I167" s="72">
        <v>5</v>
      </c>
      <c r="J167" s="66" t="s">
        <v>14</v>
      </c>
      <c r="K167" s="61">
        <v>3.472222222222222E-3</v>
      </c>
      <c r="L167" s="35">
        <v>1.0416666666666666E-2</v>
      </c>
      <c r="M167" s="35">
        <v>4.1666666666666664E-2</v>
      </c>
      <c r="N167" s="62">
        <v>3.472222222222222E-3</v>
      </c>
      <c r="O167" s="62">
        <v>3.472222222222222E-3</v>
      </c>
      <c r="P167" s="58">
        <f t="shared" si="146"/>
        <v>6.25E-2</v>
      </c>
      <c r="Q167" s="63">
        <f t="shared" si="85"/>
        <v>6.25E-2</v>
      </c>
      <c r="R167" s="57">
        <v>3.472222222222222E-3</v>
      </c>
      <c r="S167" s="57">
        <v>6.9444444444444441E-3</v>
      </c>
      <c r="T167" s="57">
        <v>4.1666666666666664E-2</v>
      </c>
      <c r="U167" s="57">
        <v>6.9444444444444441E-3</v>
      </c>
      <c r="V167" s="57"/>
      <c r="W167" s="57">
        <v>3.472222222222222E-3</v>
      </c>
      <c r="X167" s="55">
        <f t="shared" si="147"/>
        <v>0</v>
      </c>
      <c r="Y167" s="56" t="s">
        <v>48</v>
      </c>
      <c r="Z167" s="187" t="s">
        <v>669</v>
      </c>
      <c r="AA167" s="191" t="s">
        <v>563</v>
      </c>
      <c r="AB167" s="36" t="s">
        <v>25</v>
      </c>
      <c r="AC167" s="38"/>
      <c r="AD167" s="14"/>
      <c r="AE167" s="14"/>
    </row>
    <row r="168" spans="1:31" ht="30" x14ac:dyDescent="0.25">
      <c r="A168" s="14"/>
      <c r="B168" s="65" t="s">
        <v>165</v>
      </c>
      <c r="C168" s="81">
        <v>1</v>
      </c>
      <c r="D168" s="101" t="s">
        <v>474</v>
      </c>
      <c r="E168" s="102" t="s">
        <v>398</v>
      </c>
      <c r="F168" s="102" t="s">
        <v>240</v>
      </c>
      <c r="G168" s="101" t="s">
        <v>181</v>
      </c>
      <c r="H168" s="139" t="s">
        <v>299</v>
      </c>
      <c r="I168" s="72">
        <v>5</v>
      </c>
      <c r="J168" s="66" t="s">
        <v>14</v>
      </c>
      <c r="K168" s="61">
        <v>3.472222222222222E-3</v>
      </c>
      <c r="L168" s="35">
        <v>1.0416666666666666E-2</v>
      </c>
      <c r="M168" s="35">
        <v>4.1666666666666664E-2</v>
      </c>
      <c r="N168" s="62">
        <v>3.472222222222222E-3</v>
      </c>
      <c r="O168" s="62">
        <v>3.472222222222222E-3</v>
      </c>
      <c r="P168" s="58">
        <f t="shared" si="146"/>
        <v>6.25E-2</v>
      </c>
      <c r="Q168" s="63">
        <f t="shared" si="85"/>
        <v>6.25E-2</v>
      </c>
      <c r="R168" s="57">
        <v>3.472222222222222E-3</v>
      </c>
      <c r="S168" s="57">
        <v>6.9444444444444441E-3</v>
      </c>
      <c r="T168" s="57">
        <v>4.1666666666666664E-2</v>
      </c>
      <c r="U168" s="57">
        <v>6.9444444444444441E-3</v>
      </c>
      <c r="V168" s="57"/>
      <c r="W168" s="57">
        <v>3.472222222222222E-3</v>
      </c>
      <c r="X168" s="55">
        <f t="shared" si="147"/>
        <v>0</v>
      </c>
      <c r="Y168" s="56" t="s">
        <v>48</v>
      </c>
      <c r="Z168" s="187" t="s">
        <v>669</v>
      </c>
      <c r="AA168" s="191" t="s">
        <v>563</v>
      </c>
      <c r="AB168" s="36" t="s">
        <v>25</v>
      </c>
      <c r="AC168" s="38"/>
      <c r="AD168" s="14"/>
      <c r="AE168" s="14"/>
    </row>
    <row r="169" spans="1:31" ht="30" x14ac:dyDescent="0.25">
      <c r="A169" s="14"/>
      <c r="B169" s="65" t="s">
        <v>165</v>
      </c>
      <c r="C169" s="81">
        <v>1</v>
      </c>
      <c r="D169" s="101" t="s">
        <v>475</v>
      </c>
      <c r="E169" s="102" t="s">
        <v>398</v>
      </c>
      <c r="F169" s="102" t="s">
        <v>240</v>
      </c>
      <c r="G169" s="101" t="s">
        <v>181</v>
      </c>
      <c r="H169" s="139" t="s">
        <v>299</v>
      </c>
      <c r="I169" s="72">
        <v>5</v>
      </c>
      <c r="J169" s="66" t="s">
        <v>14</v>
      </c>
      <c r="K169" s="61">
        <v>3.472222222222222E-3</v>
      </c>
      <c r="L169" s="35">
        <v>1.0416666666666666E-2</v>
      </c>
      <c r="M169" s="35">
        <v>4.1666666666666664E-2</v>
      </c>
      <c r="N169" s="62">
        <v>3.472222222222222E-3</v>
      </c>
      <c r="O169" s="62">
        <v>3.472222222222222E-3</v>
      </c>
      <c r="P169" s="58">
        <f t="shared" ref="P169" si="148">SUM(K169:O169)</f>
        <v>6.25E-2</v>
      </c>
      <c r="Q169" s="63">
        <f t="shared" ref="Q169" si="149">SUM(R169:W169)</f>
        <v>6.25E-2</v>
      </c>
      <c r="R169" s="57">
        <v>3.472222222222222E-3</v>
      </c>
      <c r="S169" s="57">
        <v>6.9444444444444441E-3</v>
      </c>
      <c r="T169" s="57">
        <v>4.1666666666666664E-2</v>
      </c>
      <c r="U169" s="57">
        <v>6.9444444444444441E-3</v>
      </c>
      <c r="V169" s="57"/>
      <c r="W169" s="57">
        <v>3.472222222222222E-3</v>
      </c>
      <c r="X169" s="55">
        <f t="shared" ref="X169" si="150">SUM(P169-Q169)</f>
        <v>0</v>
      </c>
      <c r="Y169" s="56" t="s">
        <v>48</v>
      </c>
      <c r="Z169" s="187" t="s">
        <v>669</v>
      </c>
      <c r="AA169" s="191" t="s">
        <v>563</v>
      </c>
      <c r="AB169" s="36" t="s">
        <v>25</v>
      </c>
      <c r="AC169" s="38"/>
      <c r="AD169" s="14"/>
      <c r="AE169" s="14"/>
    </row>
    <row r="170" spans="1:31" ht="30" x14ac:dyDescent="0.25">
      <c r="A170" s="14"/>
      <c r="B170" s="65" t="s">
        <v>165</v>
      </c>
      <c r="C170" s="81">
        <v>1</v>
      </c>
      <c r="D170" s="101" t="s">
        <v>476</v>
      </c>
      <c r="E170" s="102" t="s">
        <v>398</v>
      </c>
      <c r="F170" s="102" t="s">
        <v>240</v>
      </c>
      <c r="G170" s="101" t="s">
        <v>181</v>
      </c>
      <c r="H170" s="139" t="s">
        <v>299</v>
      </c>
      <c r="I170" s="72">
        <v>5</v>
      </c>
      <c r="J170" s="66" t="s">
        <v>14</v>
      </c>
      <c r="K170" s="61">
        <v>3.472222222222222E-3</v>
      </c>
      <c r="L170" s="35">
        <v>1.0416666666666666E-2</v>
      </c>
      <c r="M170" s="35">
        <v>4.1666666666666664E-2</v>
      </c>
      <c r="N170" s="62">
        <v>3.472222222222222E-3</v>
      </c>
      <c r="O170" s="62">
        <v>3.472222222222222E-3</v>
      </c>
      <c r="P170" s="58">
        <f t="shared" si="146"/>
        <v>6.25E-2</v>
      </c>
      <c r="Q170" s="63">
        <f t="shared" si="85"/>
        <v>6.25E-2</v>
      </c>
      <c r="R170" s="57">
        <v>3.472222222222222E-3</v>
      </c>
      <c r="S170" s="57">
        <v>6.9444444444444441E-3</v>
      </c>
      <c r="T170" s="57">
        <v>4.1666666666666664E-2</v>
      </c>
      <c r="U170" s="57">
        <v>6.9444444444444441E-3</v>
      </c>
      <c r="V170" s="57"/>
      <c r="W170" s="57">
        <v>3.472222222222222E-3</v>
      </c>
      <c r="X170" s="55">
        <f t="shared" si="147"/>
        <v>0</v>
      </c>
      <c r="Y170" s="56" t="s">
        <v>48</v>
      </c>
      <c r="Z170" s="187" t="s">
        <v>669</v>
      </c>
      <c r="AA170" s="191" t="s">
        <v>563</v>
      </c>
      <c r="AB170" s="36" t="s">
        <v>25</v>
      </c>
      <c r="AC170" s="38"/>
      <c r="AD170" s="14"/>
      <c r="AE170" s="14"/>
    </row>
    <row r="171" spans="1:31" ht="30" x14ac:dyDescent="0.25">
      <c r="A171" s="14"/>
      <c r="B171" s="65" t="s">
        <v>165</v>
      </c>
      <c r="C171" s="81">
        <v>4</v>
      </c>
      <c r="D171" s="101" t="s">
        <v>477</v>
      </c>
      <c r="E171" s="102" t="s">
        <v>398</v>
      </c>
      <c r="F171" s="102" t="s">
        <v>240</v>
      </c>
      <c r="G171" s="101" t="s">
        <v>181</v>
      </c>
      <c r="H171" s="139" t="s">
        <v>299</v>
      </c>
      <c r="I171" s="72">
        <v>5</v>
      </c>
      <c r="J171" s="66" t="s">
        <v>14</v>
      </c>
      <c r="K171" s="61">
        <v>3.472222222222222E-3</v>
      </c>
      <c r="L171" s="35">
        <v>0</v>
      </c>
      <c r="M171" s="35">
        <v>0</v>
      </c>
      <c r="N171" s="62">
        <v>3.472222222222222E-3</v>
      </c>
      <c r="O171" s="62">
        <v>3.472222222222222E-3</v>
      </c>
      <c r="P171" s="58">
        <f t="shared" ref="P171" si="151">SUM(K171:O171)</f>
        <v>1.0416666666666666E-2</v>
      </c>
      <c r="Q171" s="63">
        <f t="shared" si="85"/>
        <v>1.0416666666666666E-2</v>
      </c>
      <c r="R171" s="57">
        <v>0</v>
      </c>
      <c r="S171" s="57">
        <v>0</v>
      </c>
      <c r="T171" s="57">
        <v>0</v>
      </c>
      <c r="U171" s="57">
        <v>6.9444444444444441E-3</v>
      </c>
      <c r="V171" s="57"/>
      <c r="W171" s="57">
        <v>3.472222222222222E-3</v>
      </c>
      <c r="X171" s="55">
        <f t="shared" si="147"/>
        <v>0</v>
      </c>
      <c r="Y171" s="56" t="s">
        <v>48</v>
      </c>
      <c r="Z171" s="187" t="s">
        <v>669</v>
      </c>
      <c r="AA171" s="191" t="s">
        <v>563</v>
      </c>
      <c r="AB171" s="36" t="s">
        <v>25</v>
      </c>
      <c r="AC171" s="38"/>
      <c r="AD171" s="14"/>
      <c r="AE171" s="14"/>
    </row>
    <row r="172" spans="1:31" ht="30" x14ac:dyDescent="0.25">
      <c r="A172" s="14"/>
      <c r="B172" s="65" t="s">
        <v>165</v>
      </c>
      <c r="C172" s="81">
        <v>1</v>
      </c>
      <c r="D172" s="101" t="s">
        <v>478</v>
      </c>
      <c r="E172" s="102" t="s">
        <v>398</v>
      </c>
      <c r="F172" s="102" t="s">
        <v>240</v>
      </c>
      <c r="G172" s="101" t="s">
        <v>181</v>
      </c>
      <c r="H172" s="139" t="s">
        <v>299</v>
      </c>
      <c r="I172" s="72">
        <v>5</v>
      </c>
      <c r="J172" s="66" t="s">
        <v>14</v>
      </c>
      <c r="K172" s="61">
        <v>3.472222222222222E-3</v>
      </c>
      <c r="L172" s="35">
        <v>1.0416666666666666E-2</v>
      </c>
      <c r="M172" s="35">
        <v>4.1666666666666664E-2</v>
      </c>
      <c r="N172" s="62">
        <v>3.472222222222222E-3</v>
      </c>
      <c r="O172" s="62">
        <v>3.472222222222222E-3</v>
      </c>
      <c r="P172" s="58">
        <f t="shared" si="146"/>
        <v>6.25E-2</v>
      </c>
      <c r="Q172" s="63">
        <f t="shared" si="85"/>
        <v>6.25E-2</v>
      </c>
      <c r="R172" s="57">
        <v>3.472222222222222E-3</v>
      </c>
      <c r="S172" s="57">
        <v>6.9444444444444441E-3</v>
      </c>
      <c r="T172" s="57">
        <v>4.1666666666666664E-2</v>
      </c>
      <c r="U172" s="57">
        <v>6.9444444444444441E-3</v>
      </c>
      <c r="V172" s="57"/>
      <c r="W172" s="57">
        <v>3.472222222222222E-3</v>
      </c>
      <c r="X172" s="55">
        <f t="shared" si="147"/>
        <v>0</v>
      </c>
      <c r="Y172" s="56" t="s">
        <v>48</v>
      </c>
      <c r="Z172" s="187" t="s">
        <v>669</v>
      </c>
      <c r="AA172" s="191" t="s">
        <v>563</v>
      </c>
      <c r="AB172" s="36" t="s">
        <v>25</v>
      </c>
      <c r="AC172" s="38"/>
      <c r="AD172" s="14"/>
      <c r="AE172" s="14"/>
    </row>
    <row r="173" spans="1:31" ht="30" x14ac:dyDescent="0.25">
      <c r="A173" s="14"/>
      <c r="B173" s="65" t="s">
        <v>165</v>
      </c>
      <c r="C173" s="81">
        <v>1</v>
      </c>
      <c r="D173" s="101" t="s">
        <v>479</v>
      </c>
      <c r="E173" s="102" t="s">
        <v>398</v>
      </c>
      <c r="F173" s="102" t="s">
        <v>240</v>
      </c>
      <c r="G173" s="101" t="s">
        <v>181</v>
      </c>
      <c r="H173" s="139" t="s">
        <v>299</v>
      </c>
      <c r="I173" s="72">
        <v>5</v>
      </c>
      <c r="J173" s="66" t="s">
        <v>14</v>
      </c>
      <c r="K173" s="61">
        <v>3.472222222222222E-3</v>
      </c>
      <c r="L173" s="35">
        <v>1.0416666666666666E-2</v>
      </c>
      <c r="M173" s="35">
        <v>4.1666666666666664E-2</v>
      </c>
      <c r="N173" s="62">
        <v>3.472222222222222E-3</v>
      </c>
      <c r="O173" s="62">
        <v>3.472222222222222E-3</v>
      </c>
      <c r="P173" s="58">
        <f t="shared" ref="P173:P174" si="152">SUM(K173:O173)</f>
        <v>6.25E-2</v>
      </c>
      <c r="Q173" s="63">
        <f t="shared" ref="Q173:Q174" si="153">SUM(R173:W173)</f>
        <v>6.25E-2</v>
      </c>
      <c r="R173" s="57">
        <v>3.472222222222222E-3</v>
      </c>
      <c r="S173" s="57">
        <v>6.9444444444444441E-3</v>
      </c>
      <c r="T173" s="57">
        <v>4.1666666666666664E-2</v>
      </c>
      <c r="U173" s="57">
        <v>6.9444444444444441E-3</v>
      </c>
      <c r="V173" s="57"/>
      <c r="W173" s="57">
        <v>3.472222222222222E-3</v>
      </c>
      <c r="X173" s="55">
        <f t="shared" ref="X173:X182" si="154">SUM(P173-Q173)</f>
        <v>0</v>
      </c>
      <c r="Y173" s="56" t="s">
        <v>48</v>
      </c>
      <c r="Z173" s="187" t="s">
        <v>669</v>
      </c>
      <c r="AA173" s="191" t="s">
        <v>563</v>
      </c>
      <c r="AB173" s="36" t="s">
        <v>25</v>
      </c>
      <c r="AC173" s="38"/>
      <c r="AD173" s="14"/>
      <c r="AE173" s="14"/>
    </row>
    <row r="174" spans="1:31" ht="30" x14ac:dyDescent="0.25">
      <c r="A174" s="14"/>
      <c r="B174" s="65" t="s">
        <v>165</v>
      </c>
      <c r="C174" s="81">
        <v>1</v>
      </c>
      <c r="D174" s="101" t="s">
        <v>480</v>
      </c>
      <c r="E174" s="102" t="s">
        <v>398</v>
      </c>
      <c r="F174" s="102" t="s">
        <v>240</v>
      </c>
      <c r="G174" s="101" t="s">
        <v>181</v>
      </c>
      <c r="H174" s="139" t="s">
        <v>299</v>
      </c>
      <c r="I174" s="72">
        <v>5</v>
      </c>
      <c r="J174" s="66" t="s">
        <v>14</v>
      </c>
      <c r="K174" s="61">
        <v>3.472222222222222E-3</v>
      </c>
      <c r="L174" s="35">
        <v>1.0416666666666666E-2</v>
      </c>
      <c r="M174" s="35">
        <v>4.1666666666666664E-2</v>
      </c>
      <c r="N174" s="62">
        <v>3.472222222222222E-3</v>
      </c>
      <c r="O174" s="62">
        <v>3.472222222222222E-3</v>
      </c>
      <c r="P174" s="58">
        <f t="shared" si="152"/>
        <v>6.25E-2</v>
      </c>
      <c r="Q174" s="63">
        <f t="shared" si="153"/>
        <v>6.25E-2</v>
      </c>
      <c r="R174" s="57">
        <v>3.472222222222222E-3</v>
      </c>
      <c r="S174" s="57">
        <v>6.9444444444444441E-3</v>
      </c>
      <c r="T174" s="57">
        <v>4.1666666666666664E-2</v>
      </c>
      <c r="U174" s="57">
        <v>6.9444444444444441E-3</v>
      </c>
      <c r="V174" s="57"/>
      <c r="W174" s="57">
        <v>3.472222222222222E-3</v>
      </c>
      <c r="X174" s="55">
        <f t="shared" si="154"/>
        <v>0</v>
      </c>
      <c r="Y174" s="56" t="s">
        <v>48</v>
      </c>
      <c r="Z174" s="187" t="s">
        <v>669</v>
      </c>
      <c r="AA174" s="191" t="s">
        <v>563</v>
      </c>
      <c r="AB174" s="36" t="s">
        <v>25</v>
      </c>
      <c r="AC174" s="38"/>
      <c r="AD174" s="14"/>
      <c r="AE174" s="14"/>
    </row>
    <row r="175" spans="1:31" ht="30" x14ac:dyDescent="0.25">
      <c r="A175" s="14"/>
      <c r="B175" s="65" t="s">
        <v>165</v>
      </c>
      <c r="C175" s="81">
        <v>1</v>
      </c>
      <c r="D175" s="101" t="s">
        <v>481</v>
      </c>
      <c r="E175" s="102" t="s">
        <v>482</v>
      </c>
      <c r="F175" s="102" t="s">
        <v>240</v>
      </c>
      <c r="G175" s="101" t="s">
        <v>186</v>
      </c>
      <c r="H175" s="139" t="s">
        <v>299</v>
      </c>
      <c r="I175" s="72">
        <v>5</v>
      </c>
      <c r="J175" s="66" t="s">
        <v>14</v>
      </c>
      <c r="K175" s="61">
        <v>3.472222222222222E-3</v>
      </c>
      <c r="L175" s="35">
        <v>1.0416666666666666E-2</v>
      </c>
      <c r="M175" s="35">
        <v>2.0833333333333332E-2</v>
      </c>
      <c r="N175" s="62">
        <v>3.472222222222222E-3</v>
      </c>
      <c r="O175" s="62">
        <v>3.472222222222222E-3</v>
      </c>
      <c r="P175" s="58">
        <f t="shared" ref="P175:P182" si="155">SUM(K175:O175)</f>
        <v>4.1666666666666671E-2</v>
      </c>
      <c r="Q175" s="63">
        <f t="shared" ref="Q175:Q178" si="156">SUM(R175:W175)</f>
        <v>4.1666666666666671E-2</v>
      </c>
      <c r="R175" s="57">
        <v>3.472222222222222E-3</v>
      </c>
      <c r="S175" s="57">
        <v>6.9444444444444441E-3</v>
      </c>
      <c r="T175" s="57">
        <v>2.0833333333333332E-2</v>
      </c>
      <c r="U175" s="57">
        <v>3.472222222222222E-3</v>
      </c>
      <c r="V175" s="57"/>
      <c r="W175" s="57">
        <v>6.9444444444444441E-3</v>
      </c>
      <c r="X175" s="55">
        <f t="shared" si="154"/>
        <v>0</v>
      </c>
      <c r="Y175" s="56" t="s">
        <v>51</v>
      </c>
      <c r="Z175" s="187" t="s">
        <v>669</v>
      </c>
      <c r="AA175" s="191" t="s">
        <v>563</v>
      </c>
      <c r="AB175" s="36" t="s">
        <v>25</v>
      </c>
      <c r="AC175" s="38"/>
      <c r="AD175" s="14"/>
      <c r="AE175" s="14"/>
    </row>
    <row r="176" spans="1:31" ht="30" x14ac:dyDescent="0.25">
      <c r="A176" s="14"/>
      <c r="B176" s="65" t="s">
        <v>165</v>
      </c>
      <c r="C176" s="81">
        <v>1</v>
      </c>
      <c r="D176" s="101" t="s">
        <v>483</v>
      </c>
      <c r="E176" s="102" t="s">
        <v>482</v>
      </c>
      <c r="F176" s="102" t="s">
        <v>240</v>
      </c>
      <c r="G176" s="101" t="s">
        <v>186</v>
      </c>
      <c r="H176" s="139" t="s">
        <v>299</v>
      </c>
      <c r="I176" s="72">
        <v>5</v>
      </c>
      <c r="J176" s="66" t="s">
        <v>14</v>
      </c>
      <c r="K176" s="61">
        <v>3.472222222222222E-3</v>
      </c>
      <c r="L176" s="35">
        <v>1.0416666666666666E-2</v>
      </c>
      <c r="M176" s="35">
        <v>2.0833333333333332E-2</v>
      </c>
      <c r="N176" s="62">
        <v>3.472222222222222E-3</v>
      </c>
      <c r="O176" s="62">
        <v>3.472222222222222E-3</v>
      </c>
      <c r="P176" s="58">
        <f t="shared" si="155"/>
        <v>4.1666666666666671E-2</v>
      </c>
      <c r="Q176" s="63">
        <f t="shared" si="156"/>
        <v>4.1666666666666671E-2</v>
      </c>
      <c r="R176" s="57">
        <v>3.472222222222222E-3</v>
      </c>
      <c r="S176" s="57">
        <v>6.9444444444444441E-3</v>
      </c>
      <c r="T176" s="57">
        <v>2.0833333333333332E-2</v>
      </c>
      <c r="U176" s="57">
        <v>3.472222222222222E-3</v>
      </c>
      <c r="V176" s="57"/>
      <c r="W176" s="57">
        <v>6.9444444444444441E-3</v>
      </c>
      <c r="X176" s="55">
        <f t="shared" si="154"/>
        <v>0</v>
      </c>
      <c r="Y176" s="56" t="s">
        <v>51</v>
      </c>
      <c r="Z176" s="187" t="s">
        <v>669</v>
      </c>
      <c r="AA176" s="191" t="s">
        <v>563</v>
      </c>
      <c r="AB176" s="36" t="s">
        <v>25</v>
      </c>
      <c r="AC176" s="38"/>
      <c r="AD176" s="14"/>
      <c r="AE176" s="14"/>
    </row>
    <row r="177" spans="1:31" ht="30" x14ac:dyDescent="0.25">
      <c r="A177" s="14"/>
      <c r="B177" s="65" t="s">
        <v>165</v>
      </c>
      <c r="C177" s="81">
        <v>1</v>
      </c>
      <c r="D177" s="101" t="s">
        <v>484</v>
      </c>
      <c r="E177" s="102" t="s">
        <v>482</v>
      </c>
      <c r="F177" s="102" t="s">
        <v>240</v>
      </c>
      <c r="G177" s="101" t="s">
        <v>186</v>
      </c>
      <c r="H177" s="139" t="s">
        <v>299</v>
      </c>
      <c r="I177" s="72">
        <v>5</v>
      </c>
      <c r="J177" s="66" t="s">
        <v>14</v>
      </c>
      <c r="K177" s="61">
        <v>3.472222222222222E-3</v>
      </c>
      <c r="L177" s="35">
        <v>1.0416666666666666E-2</v>
      </c>
      <c r="M177" s="35">
        <v>2.0833333333333332E-2</v>
      </c>
      <c r="N177" s="62">
        <v>3.472222222222222E-3</v>
      </c>
      <c r="O177" s="62">
        <v>3.472222222222222E-3</v>
      </c>
      <c r="P177" s="58">
        <f t="shared" si="155"/>
        <v>4.1666666666666671E-2</v>
      </c>
      <c r="Q177" s="63">
        <f t="shared" si="156"/>
        <v>4.1666666666666671E-2</v>
      </c>
      <c r="R177" s="57">
        <v>3.472222222222222E-3</v>
      </c>
      <c r="S177" s="57">
        <v>6.9444444444444441E-3</v>
      </c>
      <c r="T177" s="57">
        <v>2.0833333333333332E-2</v>
      </c>
      <c r="U177" s="57">
        <v>3.472222222222222E-3</v>
      </c>
      <c r="V177" s="57"/>
      <c r="W177" s="57">
        <v>6.9444444444444441E-3</v>
      </c>
      <c r="X177" s="55">
        <f t="shared" si="154"/>
        <v>0</v>
      </c>
      <c r="Y177" s="56" t="s">
        <v>51</v>
      </c>
      <c r="Z177" s="187" t="s">
        <v>669</v>
      </c>
      <c r="AA177" s="191" t="s">
        <v>563</v>
      </c>
      <c r="AB177" s="36" t="s">
        <v>25</v>
      </c>
      <c r="AC177" s="38"/>
      <c r="AD177" s="14"/>
      <c r="AE177" s="14"/>
    </row>
    <row r="178" spans="1:31" ht="30" x14ac:dyDescent="0.25">
      <c r="A178" s="14"/>
      <c r="B178" s="65" t="s">
        <v>165</v>
      </c>
      <c r="C178" s="81">
        <v>1</v>
      </c>
      <c r="D178" s="101" t="s">
        <v>485</v>
      </c>
      <c r="E178" s="102" t="s">
        <v>482</v>
      </c>
      <c r="F178" s="102" t="s">
        <v>240</v>
      </c>
      <c r="G178" s="101" t="s">
        <v>186</v>
      </c>
      <c r="H178" s="139" t="s">
        <v>299</v>
      </c>
      <c r="I178" s="72">
        <v>5</v>
      </c>
      <c r="J178" s="66" t="s">
        <v>14</v>
      </c>
      <c r="K178" s="61">
        <v>3.472222222222222E-3</v>
      </c>
      <c r="L178" s="35">
        <v>1.0416666666666666E-2</v>
      </c>
      <c r="M178" s="35">
        <v>2.0833333333333332E-2</v>
      </c>
      <c r="N178" s="62">
        <v>3.472222222222222E-3</v>
      </c>
      <c r="O178" s="62">
        <v>3.472222222222222E-3</v>
      </c>
      <c r="P178" s="58">
        <f t="shared" si="155"/>
        <v>4.1666666666666671E-2</v>
      </c>
      <c r="Q178" s="63">
        <f t="shared" si="156"/>
        <v>4.1666666666666671E-2</v>
      </c>
      <c r="R178" s="57">
        <v>3.472222222222222E-3</v>
      </c>
      <c r="S178" s="57">
        <v>6.9444444444444441E-3</v>
      </c>
      <c r="T178" s="57">
        <v>2.0833333333333332E-2</v>
      </c>
      <c r="U178" s="57">
        <v>3.472222222222222E-3</v>
      </c>
      <c r="V178" s="57"/>
      <c r="W178" s="57">
        <v>6.9444444444444441E-3</v>
      </c>
      <c r="X178" s="55">
        <f t="shared" si="154"/>
        <v>0</v>
      </c>
      <c r="Y178" s="56" t="s">
        <v>51</v>
      </c>
      <c r="Z178" s="187" t="s">
        <v>669</v>
      </c>
      <c r="AA178" s="191" t="s">
        <v>563</v>
      </c>
      <c r="AB178" s="36" t="s">
        <v>25</v>
      </c>
      <c r="AC178" s="38"/>
      <c r="AD178" s="14"/>
      <c r="AE178" s="14"/>
    </row>
    <row r="179" spans="1:31" ht="30" x14ac:dyDescent="0.25">
      <c r="A179" s="14"/>
      <c r="B179" s="65" t="s">
        <v>165</v>
      </c>
      <c r="C179" s="81">
        <v>1</v>
      </c>
      <c r="D179" s="101" t="s">
        <v>486</v>
      </c>
      <c r="E179" s="102" t="s">
        <v>482</v>
      </c>
      <c r="F179" s="102" t="s">
        <v>240</v>
      </c>
      <c r="G179" s="101" t="s">
        <v>186</v>
      </c>
      <c r="H179" s="139" t="s">
        <v>299</v>
      </c>
      <c r="I179" s="72">
        <v>5</v>
      </c>
      <c r="J179" s="66" t="s">
        <v>14</v>
      </c>
      <c r="K179" s="61">
        <v>3.472222222222222E-3</v>
      </c>
      <c r="L179" s="35">
        <v>1.0416666666666666E-2</v>
      </c>
      <c r="M179" s="35">
        <v>2.0833333333333332E-2</v>
      </c>
      <c r="N179" s="62">
        <v>3.472222222222222E-3</v>
      </c>
      <c r="O179" s="62">
        <v>3.472222222222222E-3</v>
      </c>
      <c r="P179" s="58">
        <f t="shared" si="155"/>
        <v>4.1666666666666671E-2</v>
      </c>
      <c r="Q179" s="63">
        <f t="shared" ref="Q179" si="157">SUM(R179:W179)</f>
        <v>4.1666666666666671E-2</v>
      </c>
      <c r="R179" s="57">
        <v>3.472222222222222E-3</v>
      </c>
      <c r="S179" s="57">
        <v>6.9444444444444441E-3</v>
      </c>
      <c r="T179" s="57">
        <v>2.0833333333333332E-2</v>
      </c>
      <c r="U179" s="57">
        <v>3.472222222222222E-3</v>
      </c>
      <c r="V179" s="57"/>
      <c r="W179" s="57">
        <v>6.9444444444444441E-3</v>
      </c>
      <c r="X179" s="55">
        <f t="shared" si="154"/>
        <v>0</v>
      </c>
      <c r="Y179" s="56" t="s">
        <v>51</v>
      </c>
      <c r="Z179" s="187" t="s">
        <v>669</v>
      </c>
      <c r="AA179" s="191" t="s">
        <v>563</v>
      </c>
      <c r="AB179" s="36" t="s">
        <v>25</v>
      </c>
      <c r="AC179" s="38"/>
      <c r="AD179" s="14"/>
      <c r="AE179" s="14"/>
    </row>
    <row r="180" spans="1:31" ht="30" x14ac:dyDescent="0.25">
      <c r="A180" s="14"/>
      <c r="B180" s="65" t="s">
        <v>165</v>
      </c>
      <c r="C180" s="81">
        <v>1</v>
      </c>
      <c r="D180" s="101" t="s">
        <v>487</v>
      </c>
      <c r="E180" s="102" t="s">
        <v>482</v>
      </c>
      <c r="F180" s="102" t="s">
        <v>240</v>
      </c>
      <c r="G180" s="101" t="s">
        <v>186</v>
      </c>
      <c r="H180" s="139" t="s">
        <v>299</v>
      </c>
      <c r="I180" s="72">
        <v>5</v>
      </c>
      <c r="J180" s="66" t="s">
        <v>14</v>
      </c>
      <c r="K180" s="61">
        <v>3.472222222222222E-3</v>
      </c>
      <c r="L180" s="35">
        <v>1.0416666666666666E-2</v>
      </c>
      <c r="M180" s="35">
        <v>2.0833333333333332E-2</v>
      </c>
      <c r="N180" s="62">
        <v>3.472222222222222E-3</v>
      </c>
      <c r="O180" s="62">
        <v>3.472222222222222E-3</v>
      </c>
      <c r="P180" s="58">
        <f t="shared" si="155"/>
        <v>4.1666666666666671E-2</v>
      </c>
      <c r="Q180" s="63">
        <f t="shared" ref="Q180:Q182" si="158">SUM(R180:W180)</f>
        <v>4.1666666666666671E-2</v>
      </c>
      <c r="R180" s="57">
        <v>3.472222222222222E-3</v>
      </c>
      <c r="S180" s="57">
        <v>6.9444444444444441E-3</v>
      </c>
      <c r="T180" s="57">
        <v>2.0833333333333332E-2</v>
      </c>
      <c r="U180" s="57">
        <v>3.472222222222222E-3</v>
      </c>
      <c r="V180" s="57"/>
      <c r="W180" s="57">
        <v>6.9444444444444441E-3</v>
      </c>
      <c r="X180" s="55">
        <f t="shared" si="154"/>
        <v>0</v>
      </c>
      <c r="Y180" s="56" t="s">
        <v>51</v>
      </c>
      <c r="Z180" s="187" t="s">
        <v>669</v>
      </c>
      <c r="AA180" s="191" t="s">
        <v>563</v>
      </c>
      <c r="AB180" s="36" t="s">
        <v>25</v>
      </c>
      <c r="AC180" s="38"/>
      <c r="AD180" s="14"/>
      <c r="AE180" s="14"/>
    </row>
    <row r="181" spans="1:31" ht="30" x14ac:dyDescent="0.25">
      <c r="A181" s="14"/>
      <c r="B181" s="65" t="s">
        <v>165</v>
      </c>
      <c r="C181" s="81">
        <v>4</v>
      </c>
      <c r="D181" s="101" t="s">
        <v>488</v>
      </c>
      <c r="E181" s="102" t="s">
        <v>482</v>
      </c>
      <c r="F181" s="102" t="s">
        <v>240</v>
      </c>
      <c r="G181" s="101" t="s">
        <v>186</v>
      </c>
      <c r="H181" s="139" t="s">
        <v>299</v>
      </c>
      <c r="I181" s="72">
        <v>5</v>
      </c>
      <c r="J181" s="66" t="s">
        <v>14</v>
      </c>
      <c r="K181" s="61">
        <v>3.472222222222222E-3</v>
      </c>
      <c r="L181" s="35">
        <v>0</v>
      </c>
      <c r="M181" s="35">
        <v>2.0833333333333332E-2</v>
      </c>
      <c r="N181" s="62">
        <v>3.472222222222222E-3</v>
      </c>
      <c r="O181" s="62">
        <v>3.472222222222222E-3</v>
      </c>
      <c r="P181" s="58">
        <f t="shared" si="155"/>
        <v>3.125E-2</v>
      </c>
      <c r="Q181" s="63">
        <f t="shared" si="158"/>
        <v>3.1249999999999997E-2</v>
      </c>
      <c r="R181" s="57">
        <v>0</v>
      </c>
      <c r="S181" s="57">
        <v>6.9444444444444441E-3</v>
      </c>
      <c r="T181" s="57">
        <v>1.3888888888888888E-2</v>
      </c>
      <c r="U181" s="57">
        <v>3.472222222222222E-3</v>
      </c>
      <c r="V181" s="57"/>
      <c r="W181" s="57">
        <v>6.9444444444444441E-3</v>
      </c>
      <c r="X181" s="55">
        <f t="shared" si="154"/>
        <v>3.4694469519536142E-18</v>
      </c>
      <c r="Y181" s="56" t="s">
        <v>51</v>
      </c>
      <c r="Z181" s="187" t="s">
        <v>669</v>
      </c>
      <c r="AA181" s="191" t="s">
        <v>563</v>
      </c>
      <c r="AB181" s="36" t="s">
        <v>25</v>
      </c>
      <c r="AC181" s="38"/>
      <c r="AD181" s="14"/>
      <c r="AE181" s="14"/>
    </row>
    <row r="182" spans="1:31" ht="30" x14ac:dyDescent="0.25">
      <c r="A182" s="14"/>
      <c r="B182" s="65" t="s">
        <v>165</v>
      </c>
      <c r="C182" s="81">
        <v>1</v>
      </c>
      <c r="D182" s="101" t="s">
        <v>489</v>
      </c>
      <c r="E182" s="102" t="s">
        <v>482</v>
      </c>
      <c r="F182" s="102" t="s">
        <v>240</v>
      </c>
      <c r="G182" s="101" t="s">
        <v>186</v>
      </c>
      <c r="H182" s="139" t="s">
        <v>299</v>
      </c>
      <c r="I182" s="72">
        <v>5</v>
      </c>
      <c r="J182" s="66" t="s">
        <v>14</v>
      </c>
      <c r="K182" s="61">
        <v>3.472222222222222E-3</v>
      </c>
      <c r="L182" s="35">
        <v>1.0416666666666666E-2</v>
      </c>
      <c r="M182" s="35">
        <v>2.0833333333333332E-2</v>
      </c>
      <c r="N182" s="62">
        <v>3.472222222222222E-3</v>
      </c>
      <c r="O182" s="62">
        <v>3.472222222222222E-3</v>
      </c>
      <c r="P182" s="58">
        <f t="shared" si="155"/>
        <v>4.1666666666666671E-2</v>
      </c>
      <c r="Q182" s="63">
        <f t="shared" si="158"/>
        <v>4.1666666666666671E-2</v>
      </c>
      <c r="R182" s="57">
        <v>3.472222222222222E-3</v>
      </c>
      <c r="S182" s="57">
        <v>6.9444444444444441E-3</v>
      </c>
      <c r="T182" s="57">
        <v>2.0833333333333332E-2</v>
      </c>
      <c r="U182" s="57">
        <v>3.472222222222222E-3</v>
      </c>
      <c r="V182" s="57"/>
      <c r="W182" s="57">
        <v>6.9444444444444441E-3</v>
      </c>
      <c r="X182" s="55">
        <f t="shared" si="154"/>
        <v>0</v>
      </c>
      <c r="Y182" s="56" t="s">
        <v>51</v>
      </c>
      <c r="Z182" s="187" t="s">
        <v>669</v>
      </c>
      <c r="AA182" s="191" t="s">
        <v>563</v>
      </c>
      <c r="AB182" s="36" t="s">
        <v>25</v>
      </c>
      <c r="AC182" s="38"/>
      <c r="AD182" s="14"/>
      <c r="AE182" s="14"/>
    </row>
    <row r="183" spans="1:31" ht="30" x14ac:dyDescent="0.25">
      <c r="A183" s="14"/>
      <c r="B183" s="65" t="s">
        <v>165</v>
      </c>
      <c r="C183" s="81">
        <v>1</v>
      </c>
      <c r="D183" s="101" t="s">
        <v>490</v>
      </c>
      <c r="E183" s="102" t="s">
        <v>482</v>
      </c>
      <c r="F183" s="102" t="s">
        <v>240</v>
      </c>
      <c r="G183" s="101" t="s">
        <v>186</v>
      </c>
      <c r="H183" s="139" t="s">
        <v>299</v>
      </c>
      <c r="I183" s="72">
        <v>5</v>
      </c>
      <c r="J183" s="66" t="s">
        <v>14</v>
      </c>
      <c r="K183" s="61">
        <v>3.472222222222222E-3</v>
      </c>
      <c r="L183" s="35">
        <v>1.0416666666666666E-2</v>
      </c>
      <c r="M183" s="35">
        <v>2.0833333333333332E-2</v>
      </c>
      <c r="N183" s="62">
        <v>3.472222222222222E-3</v>
      </c>
      <c r="O183" s="62">
        <v>3.472222222222222E-3</v>
      </c>
      <c r="P183" s="58">
        <f t="shared" ref="P183:P184" si="159">SUM(K183:O183)</f>
        <v>4.1666666666666671E-2</v>
      </c>
      <c r="Q183" s="63">
        <f t="shared" ref="Q183:Q184" si="160">SUM(R183:W183)</f>
        <v>4.1666666666666671E-2</v>
      </c>
      <c r="R183" s="57">
        <v>3.472222222222222E-3</v>
      </c>
      <c r="S183" s="57">
        <v>6.9444444444444441E-3</v>
      </c>
      <c r="T183" s="57">
        <v>2.0833333333333332E-2</v>
      </c>
      <c r="U183" s="57">
        <v>3.472222222222222E-3</v>
      </c>
      <c r="V183" s="57"/>
      <c r="W183" s="57">
        <v>6.9444444444444441E-3</v>
      </c>
      <c r="X183" s="55">
        <f t="shared" ref="X183:X184" si="161">SUM(P183-Q183)</f>
        <v>0</v>
      </c>
      <c r="Y183" s="56" t="s">
        <v>51</v>
      </c>
      <c r="Z183" s="187" t="s">
        <v>669</v>
      </c>
      <c r="AA183" s="191" t="s">
        <v>563</v>
      </c>
      <c r="AB183" s="36" t="s">
        <v>25</v>
      </c>
      <c r="AC183" s="38"/>
      <c r="AD183" s="14"/>
      <c r="AE183" s="14"/>
    </row>
    <row r="184" spans="1:31" ht="30" x14ac:dyDescent="0.25">
      <c r="A184" s="14"/>
      <c r="B184" s="65" t="s">
        <v>165</v>
      </c>
      <c r="C184" s="81">
        <v>1</v>
      </c>
      <c r="D184" s="101" t="s">
        <v>491</v>
      </c>
      <c r="E184" s="102" t="s">
        <v>482</v>
      </c>
      <c r="F184" s="102" t="s">
        <v>240</v>
      </c>
      <c r="G184" s="101" t="s">
        <v>186</v>
      </c>
      <c r="H184" s="139" t="s">
        <v>299</v>
      </c>
      <c r="I184" s="72">
        <v>5</v>
      </c>
      <c r="J184" s="66" t="s">
        <v>14</v>
      </c>
      <c r="K184" s="61">
        <v>3.472222222222222E-3</v>
      </c>
      <c r="L184" s="35">
        <v>1.0416666666666666E-2</v>
      </c>
      <c r="M184" s="35">
        <v>2.0833333333333332E-2</v>
      </c>
      <c r="N184" s="62">
        <v>3.472222222222222E-3</v>
      </c>
      <c r="O184" s="62">
        <v>3.472222222222222E-3</v>
      </c>
      <c r="P184" s="58">
        <f t="shared" si="159"/>
        <v>4.1666666666666671E-2</v>
      </c>
      <c r="Q184" s="63">
        <f t="shared" si="160"/>
        <v>4.1666666666666671E-2</v>
      </c>
      <c r="R184" s="57">
        <v>3.472222222222222E-3</v>
      </c>
      <c r="S184" s="57">
        <v>6.9444444444444441E-3</v>
      </c>
      <c r="T184" s="57">
        <v>2.0833333333333332E-2</v>
      </c>
      <c r="U184" s="57">
        <v>3.472222222222222E-3</v>
      </c>
      <c r="V184" s="57"/>
      <c r="W184" s="57">
        <v>6.9444444444444441E-3</v>
      </c>
      <c r="X184" s="55">
        <f t="shared" si="161"/>
        <v>0</v>
      </c>
      <c r="Y184" s="56" t="s">
        <v>51</v>
      </c>
      <c r="Z184" s="187" t="s">
        <v>669</v>
      </c>
      <c r="AA184" s="191" t="s">
        <v>563</v>
      </c>
      <c r="AB184" s="36" t="s">
        <v>25</v>
      </c>
      <c r="AC184" s="38"/>
      <c r="AD184" s="14"/>
      <c r="AE184" s="14"/>
    </row>
    <row r="185" spans="1:31" x14ac:dyDescent="0.25">
      <c r="A185" s="14"/>
      <c r="B185" s="65" t="s">
        <v>7</v>
      </c>
      <c r="C185" s="81">
        <v>2</v>
      </c>
      <c r="D185" s="101" t="s">
        <v>242</v>
      </c>
      <c r="E185" s="101" t="s">
        <v>207</v>
      </c>
      <c r="F185" s="101" t="s">
        <v>77</v>
      </c>
      <c r="G185" s="101" t="s">
        <v>184</v>
      </c>
      <c r="H185" s="139" t="s">
        <v>299</v>
      </c>
      <c r="I185" s="72">
        <v>5</v>
      </c>
      <c r="J185" s="66" t="s">
        <v>14</v>
      </c>
      <c r="K185" s="61">
        <v>3.472222222222222E-3</v>
      </c>
      <c r="L185" s="35">
        <v>2.0833333333333332E-2</v>
      </c>
      <c r="M185" s="35">
        <v>4.1666666666666664E-2</v>
      </c>
      <c r="N185" s="62">
        <v>1.0416666666666666E-2</v>
      </c>
      <c r="O185" s="62">
        <v>1.0416666666666666E-2</v>
      </c>
      <c r="P185" s="58">
        <f t="shared" ref="P185:P364" si="162">SUM(K185:O185)</f>
        <v>8.6805555555555552E-2</v>
      </c>
      <c r="Q185" s="63">
        <f t="shared" si="85"/>
        <v>8.6805555555555566E-2</v>
      </c>
      <c r="R185" s="57">
        <v>6.9444444444444441E-3</v>
      </c>
      <c r="S185" s="57">
        <v>2.0833333333333332E-2</v>
      </c>
      <c r="T185" s="57">
        <v>4.1666666666666664E-2</v>
      </c>
      <c r="U185" s="57">
        <v>1.0416666666666666E-2</v>
      </c>
      <c r="V185" s="57"/>
      <c r="W185" s="57">
        <v>6.9444444444444441E-3</v>
      </c>
      <c r="X185" s="55">
        <f t="shared" si="127"/>
        <v>-1.3877787807814457E-17</v>
      </c>
      <c r="Y185" s="56" t="s">
        <v>47</v>
      </c>
      <c r="Z185" s="187" t="s">
        <v>669</v>
      </c>
      <c r="AA185" s="191" t="s">
        <v>563</v>
      </c>
      <c r="AB185" s="36" t="s">
        <v>25</v>
      </c>
      <c r="AC185" s="38"/>
      <c r="AD185" s="14"/>
      <c r="AE185" s="14"/>
    </row>
    <row r="186" spans="1:31" x14ac:dyDescent="0.25">
      <c r="A186" s="14"/>
      <c r="B186" s="65" t="s">
        <v>7</v>
      </c>
      <c r="C186" s="81">
        <v>2</v>
      </c>
      <c r="D186" s="101" t="s">
        <v>243</v>
      </c>
      <c r="E186" s="101" t="s">
        <v>208</v>
      </c>
      <c r="F186" s="101" t="s">
        <v>77</v>
      </c>
      <c r="G186" s="101" t="s">
        <v>185</v>
      </c>
      <c r="H186" s="139" t="s">
        <v>299</v>
      </c>
      <c r="I186" s="72">
        <v>5</v>
      </c>
      <c r="J186" s="66" t="s">
        <v>14</v>
      </c>
      <c r="K186" s="61">
        <v>3.472222222222222E-3</v>
      </c>
      <c r="L186" s="35">
        <v>2.0833333333333332E-2</v>
      </c>
      <c r="M186" s="35">
        <v>4.1666666666666664E-2</v>
      </c>
      <c r="N186" s="62">
        <v>1.0416666666666666E-2</v>
      </c>
      <c r="O186" s="62">
        <v>1.0416666666666666E-2</v>
      </c>
      <c r="P186" s="58">
        <f t="shared" si="162"/>
        <v>8.6805555555555552E-2</v>
      </c>
      <c r="Q186" s="63">
        <f t="shared" si="85"/>
        <v>8.6805555555555552E-2</v>
      </c>
      <c r="R186" s="57">
        <v>6.9444444444444441E-3</v>
      </c>
      <c r="S186" s="57">
        <v>2.0833333333333332E-2</v>
      </c>
      <c r="T186" s="57">
        <v>4.1666666666666664E-2</v>
      </c>
      <c r="U186" s="57">
        <v>3.472222222222222E-3</v>
      </c>
      <c r="V186" s="57"/>
      <c r="W186" s="57">
        <v>1.3888888888888888E-2</v>
      </c>
      <c r="X186" s="55">
        <f t="shared" si="127"/>
        <v>0</v>
      </c>
      <c r="Y186" s="56" t="s">
        <v>52</v>
      </c>
      <c r="Z186" s="187" t="s">
        <v>669</v>
      </c>
      <c r="AA186" s="191" t="s">
        <v>563</v>
      </c>
      <c r="AB186" s="36" t="s">
        <v>25</v>
      </c>
      <c r="AC186" s="38"/>
      <c r="AD186" s="14"/>
      <c r="AE186" s="14"/>
    </row>
    <row r="187" spans="1:31" x14ac:dyDescent="0.25">
      <c r="A187" s="14"/>
      <c r="B187" s="65" t="s">
        <v>7</v>
      </c>
      <c r="C187" s="81">
        <v>1</v>
      </c>
      <c r="D187" s="101" t="s">
        <v>244</v>
      </c>
      <c r="E187" s="101"/>
      <c r="F187" s="101" t="s">
        <v>77</v>
      </c>
      <c r="G187" s="101" t="s">
        <v>180</v>
      </c>
      <c r="H187" s="139" t="s">
        <v>299</v>
      </c>
      <c r="I187" s="72">
        <v>5</v>
      </c>
      <c r="J187" s="66" t="s">
        <v>14</v>
      </c>
      <c r="K187" s="61">
        <v>3.472222222222222E-3</v>
      </c>
      <c r="L187" s="35">
        <v>3.125E-2</v>
      </c>
      <c r="M187" s="35">
        <v>4.1666666666666664E-2</v>
      </c>
      <c r="N187" s="62">
        <v>1.0416666666666666E-2</v>
      </c>
      <c r="O187" s="62">
        <v>1.0416666666666666E-2</v>
      </c>
      <c r="P187" s="58">
        <f t="shared" si="162"/>
        <v>9.7222222222222238E-2</v>
      </c>
      <c r="Q187" s="63">
        <f t="shared" si="85"/>
        <v>9.7222222222222224E-2</v>
      </c>
      <c r="R187" s="57">
        <v>3.472222222222222E-3</v>
      </c>
      <c r="S187" s="57">
        <v>1.3888888888888888E-2</v>
      </c>
      <c r="T187" s="57">
        <v>4.8611111111111112E-2</v>
      </c>
      <c r="U187" s="57">
        <v>1.0416666666666666E-2</v>
      </c>
      <c r="V187" s="57"/>
      <c r="W187" s="57">
        <v>2.0833333333333332E-2</v>
      </c>
      <c r="X187" s="55">
        <f t="shared" si="127"/>
        <v>1.3877787807814457E-17</v>
      </c>
      <c r="Y187" s="56" t="s">
        <v>50</v>
      </c>
      <c r="Z187" s="187" t="s">
        <v>669</v>
      </c>
      <c r="AA187" s="191" t="s">
        <v>563</v>
      </c>
      <c r="AB187" s="36" t="s">
        <v>25</v>
      </c>
      <c r="AC187" s="38"/>
      <c r="AD187" s="14"/>
      <c r="AE187" s="14"/>
    </row>
    <row r="188" spans="1:31" x14ac:dyDescent="0.25">
      <c r="A188" s="14"/>
      <c r="B188" s="65" t="s">
        <v>7</v>
      </c>
      <c r="C188" s="81">
        <v>1</v>
      </c>
      <c r="D188" s="101" t="s">
        <v>245</v>
      </c>
      <c r="E188" s="101"/>
      <c r="F188" s="101" t="s">
        <v>77</v>
      </c>
      <c r="G188" s="101" t="s">
        <v>186</v>
      </c>
      <c r="H188" s="139" t="s">
        <v>299</v>
      </c>
      <c r="I188" s="72">
        <v>5</v>
      </c>
      <c r="J188" s="66" t="s">
        <v>14</v>
      </c>
      <c r="K188" s="61">
        <v>3.472222222222222E-3</v>
      </c>
      <c r="L188" s="35">
        <v>3.125E-2</v>
      </c>
      <c r="M188" s="35">
        <v>4.1666666666666664E-2</v>
      </c>
      <c r="N188" s="62">
        <v>1.0416666666666666E-2</v>
      </c>
      <c r="O188" s="62">
        <v>1.0416666666666666E-2</v>
      </c>
      <c r="P188" s="58">
        <f t="shared" ref="P188" si="163">SUM(K188:O188)</f>
        <v>9.7222222222222238E-2</v>
      </c>
      <c r="Q188" s="63">
        <f t="shared" ref="Q188" si="164">SUM(R188:W188)</f>
        <v>9.7222222222222224E-2</v>
      </c>
      <c r="R188" s="57">
        <v>3.472222222222222E-3</v>
      </c>
      <c r="S188" s="57">
        <v>1.3888888888888888E-2</v>
      </c>
      <c r="T188" s="57">
        <v>4.8611111111111112E-2</v>
      </c>
      <c r="U188" s="57">
        <v>1.0416666666666666E-2</v>
      </c>
      <c r="V188" s="57"/>
      <c r="W188" s="57">
        <v>2.0833333333333332E-2</v>
      </c>
      <c r="X188" s="55">
        <f t="shared" ref="X188" si="165">SUM(P188-Q188)</f>
        <v>1.3877787807814457E-17</v>
      </c>
      <c r="Y188" s="56" t="s">
        <v>50</v>
      </c>
      <c r="Z188" s="187" t="s">
        <v>669</v>
      </c>
      <c r="AA188" s="191" t="s">
        <v>563</v>
      </c>
      <c r="AB188" s="36" t="s">
        <v>25</v>
      </c>
      <c r="AC188" s="38" t="s">
        <v>627</v>
      </c>
      <c r="AD188" s="14"/>
      <c r="AE188" s="14"/>
    </row>
    <row r="189" spans="1:31" x14ac:dyDescent="0.25">
      <c r="A189" s="14"/>
      <c r="B189" s="65" t="s">
        <v>7</v>
      </c>
      <c r="C189" s="81">
        <v>3</v>
      </c>
      <c r="D189" s="101" t="s">
        <v>246</v>
      </c>
      <c r="E189" s="101" t="s">
        <v>208</v>
      </c>
      <c r="F189" s="101" t="s">
        <v>77</v>
      </c>
      <c r="G189" s="101" t="s">
        <v>187</v>
      </c>
      <c r="H189" s="139" t="s">
        <v>299</v>
      </c>
      <c r="I189" s="72">
        <v>5</v>
      </c>
      <c r="J189" s="66" t="s">
        <v>14</v>
      </c>
      <c r="K189" s="61">
        <v>3.472222222222222E-3</v>
      </c>
      <c r="L189" s="35">
        <v>2.0833333333333332E-2</v>
      </c>
      <c r="M189" s="35">
        <v>4.1666666666666664E-2</v>
      </c>
      <c r="N189" s="62">
        <v>1.0416666666666666E-2</v>
      </c>
      <c r="O189" s="62">
        <v>1.0416666666666666E-2</v>
      </c>
      <c r="P189" s="58">
        <f t="shared" si="162"/>
        <v>8.6805555555555552E-2</v>
      </c>
      <c r="Q189" s="63">
        <f t="shared" si="85"/>
        <v>8.6805555555555552E-2</v>
      </c>
      <c r="R189" s="57">
        <v>3.472222222222222E-3</v>
      </c>
      <c r="S189" s="57">
        <v>2.0833333333333332E-2</v>
      </c>
      <c r="T189" s="57">
        <v>3.125E-2</v>
      </c>
      <c r="U189" s="57">
        <v>1.3888888888888888E-2</v>
      </c>
      <c r="V189" s="57"/>
      <c r="W189" s="57">
        <v>1.7361111111111112E-2</v>
      </c>
      <c r="X189" s="55">
        <f t="shared" si="127"/>
        <v>0</v>
      </c>
      <c r="Y189" s="56" t="s">
        <v>47</v>
      </c>
      <c r="Z189" s="187" t="s">
        <v>669</v>
      </c>
      <c r="AA189" s="191" t="s">
        <v>563</v>
      </c>
      <c r="AB189" s="36" t="s">
        <v>25</v>
      </c>
      <c r="AC189" s="38"/>
      <c r="AD189" s="14"/>
      <c r="AE189" s="14"/>
    </row>
    <row r="190" spans="1:31" x14ac:dyDescent="0.25">
      <c r="A190" s="14"/>
      <c r="B190" s="65" t="s">
        <v>7</v>
      </c>
      <c r="C190" s="81">
        <v>1</v>
      </c>
      <c r="D190" s="101" t="s">
        <v>247</v>
      </c>
      <c r="E190" s="101"/>
      <c r="F190" s="101" t="s">
        <v>77</v>
      </c>
      <c r="G190" s="101" t="s">
        <v>181</v>
      </c>
      <c r="H190" s="139" t="s">
        <v>299</v>
      </c>
      <c r="I190" s="72">
        <v>5</v>
      </c>
      <c r="J190" s="66" t="s">
        <v>14</v>
      </c>
      <c r="K190" s="61">
        <v>3.472222222222222E-3</v>
      </c>
      <c r="L190" s="35">
        <v>2.0833333333333332E-2</v>
      </c>
      <c r="M190" s="35">
        <v>4.1666666666666664E-2</v>
      </c>
      <c r="N190" s="62">
        <v>1.0416666666666666E-2</v>
      </c>
      <c r="O190" s="62">
        <v>1.0416666666666666E-2</v>
      </c>
      <c r="P190" s="58">
        <f t="shared" si="162"/>
        <v>8.6805555555555552E-2</v>
      </c>
      <c r="Q190" s="63">
        <f t="shared" si="85"/>
        <v>8.6805555555555552E-2</v>
      </c>
      <c r="R190" s="57">
        <v>3.472222222222222E-3</v>
      </c>
      <c r="S190" s="57">
        <v>2.0833333333333332E-2</v>
      </c>
      <c r="T190" s="57">
        <v>3.125E-2</v>
      </c>
      <c r="U190" s="57">
        <v>1.3888888888888888E-2</v>
      </c>
      <c r="V190" s="57"/>
      <c r="W190" s="57">
        <v>1.7361111111111112E-2</v>
      </c>
      <c r="X190" s="55">
        <f t="shared" si="127"/>
        <v>0</v>
      </c>
      <c r="Y190" s="56" t="s">
        <v>47</v>
      </c>
      <c r="Z190" s="187" t="s">
        <v>669</v>
      </c>
      <c r="AA190" s="191" t="s">
        <v>563</v>
      </c>
      <c r="AB190" s="36" t="s">
        <v>25</v>
      </c>
      <c r="AC190" s="38"/>
      <c r="AD190" s="14"/>
      <c r="AE190" s="14"/>
    </row>
    <row r="191" spans="1:31" x14ac:dyDescent="0.25">
      <c r="A191" s="14"/>
      <c r="B191" s="65" t="s">
        <v>7</v>
      </c>
      <c r="C191" s="81">
        <v>1</v>
      </c>
      <c r="D191" s="101" t="s">
        <v>248</v>
      </c>
      <c r="E191" s="101"/>
      <c r="F191" s="101" t="s">
        <v>77</v>
      </c>
      <c r="G191" s="101" t="s">
        <v>188</v>
      </c>
      <c r="H191" s="139" t="s">
        <v>299</v>
      </c>
      <c r="I191" s="72">
        <v>5</v>
      </c>
      <c r="J191" s="66" t="s">
        <v>14</v>
      </c>
      <c r="K191" s="61">
        <v>3.472222222222222E-3</v>
      </c>
      <c r="L191" s="35">
        <v>2.0833333333333332E-2</v>
      </c>
      <c r="M191" s="35">
        <v>4.1666666666666664E-2</v>
      </c>
      <c r="N191" s="62">
        <v>1.0416666666666666E-2</v>
      </c>
      <c r="O191" s="62">
        <v>1.0416666666666666E-2</v>
      </c>
      <c r="P191" s="58">
        <f t="shared" si="162"/>
        <v>8.6805555555555552E-2</v>
      </c>
      <c r="Q191" s="63">
        <f t="shared" si="85"/>
        <v>8.6805555555555552E-2</v>
      </c>
      <c r="R191" s="57">
        <v>3.472222222222222E-3</v>
      </c>
      <c r="S191" s="57">
        <v>2.0833333333333332E-2</v>
      </c>
      <c r="T191" s="57">
        <v>3.125E-2</v>
      </c>
      <c r="U191" s="57">
        <v>1.3888888888888888E-2</v>
      </c>
      <c r="V191" s="57"/>
      <c r="W191" s="57">
        <v>1.7361111111111112E-2</v>
      </c>
      <c r="X191" s="55">
        <f t="shared" si="127"/>
        <v>0</v>
      </c>
      <c r="Y191" s="56" t="s">
        <v>47</v>
      </c>
      <c r="Z191" s="187" t="s">
        <v>669</v>
      </c>
      <c r="AA191" s="191" t="s">
        <v>563</v>
      </c>
      <c r="AB191" s="36" t="s">
        <v>25</v>
      </c>
      <c r="AC191" s="38"/>
      <c r="AD191" s="14"/>
      <c r="AE191" s="14"/>
    </row>
    <row r="192" spans="1:31" x14ac:dyDescent="0.25">
      <c r="A192" s="14"/>
      <c r="B192" s="65" t="s">
        <v>7</v>
      </c>
      <c r="C192" s="81">
        <v>1</v>
      </c>
      <c r="D192" s="101" t="s">
        <v>514</v>
      </c>
      <c r="E192" s="101"/>
      <c r="F192" s="101" t="s">
        <v>77</v>
      </c>
      <c r="G192" s="101" t="s">
        <v>300</v>
      </c>
      <c r="H192" s="139" t="s">
        <v>299</v>
      </c>
      <c r="I192" s="72">
        <v>5</v>
      </c>
      <c r="J192" s="66" t="s">
        <v>14</v>
      </c>
      <c r="K192" s="61">
        <v>3.472222222222222E-3</v>
      </c>
      <c r="L192" s="35">
        <v>2.0833333333333332E-2</v>
      </c>
      <c r="M192" s="35">
        <v>4.1666666666666664E-2</v>
      </c>
      <c r="N192" s="62">
        <v>1.0416666666666666E-2</v>
      </c>
      <c r="O192" s="62">
        <v>1.0416666666666666E-2</v>
      </c>
      <c r="P192" s="58">
        <f t="shared" si="162"/>
        <v>8.6805555555555552E-2</v>
      </c>
      <c r="Q192" s="63">
        <f t="shared" si="85"/>
        <v>8.6805555555555552E-2</v>
      </c>
      <c r="R192" s="57">
        <v>3.472222222222222E-3</v>
      </c>
      <c r="S192" s="57">
        <v>2.0833333333333332E-2</v>
      </c>
      <c r="T192" s="57">
        <v>3.125E-2</v>
      </c>
      <c r="U192" s="57">
        <v>1.3888888888888888E-2</v>
      </c>
      <c r="V192" s="57"/>
      <c r="W192" s="57">
        <v>1.7361111111111112E-2</v>
      </c>
      <c r="X192" s="55">
        <f t="shared" si="127"/>
        <v>0</v>
      </c>
      <c r="Y192" s="56" t="s">
        <v>45</v>
      </c>
      <c r="Z192" s="187" t="s">
        <v>669</v>
      </c>
      <c r="AA192" s="191" t="s">
        <v>563</v>
      </c>
      <c r="AB192" s="36" t="s">
        <v>25</v>
      </c>
      <c r="AC192" s="38"/>
      <c r="AD192" s="14"/>
      <c r="AE192" s="14"/>
    </row>
    <row r="193" spans="1:31" x14ac:dyDescent="0.25">
      <c r="A193" s="14"/>
      <c r="B193" s="65" t="s">
        <v>7</v>
      </c>
      <c r="C193" s="81">
        <v>1</v>
      </c>
      <c r="D193" s="101" t="s">
        <v>249</v>
      </c>
      <c r="E193" s="101"/>
      <c r="F193" s="101" t="s">
        <v>77</v>
      </c>
      <c r="G193" s="101" t="s">
        <v>189</v>
      </c>
      <c r="H193" s="139" t="s">
        <v>299</v>
      </c>
      <c r="I193" s="72">
        <v>5</v>
      </c>
      <c r="J193" s="66" t="s">
        <v>14</v>
      </c>
      <c r="K193" s="61">
        <v>3.472222222222222E-3</v>
      </c>
      <c r="L193" s="35">
        <v>2.0833333333333332E-2</v>
      </c>
      <c r="M193" s="35">
        <v>4.1666666666666664E-2</v>
      </c>
      <c r="N193" s="62">
        <v>1.0416666666666666E-2</v>
      </c>
      <c r="O193" s="62">
        <v>1.0416666666666666E-2</v>
      </c>
      <c r="P193" s="58">
        <f t="shared" si="162"/>
        <v>8.6805555555555552E-2</v>
      </c>
      <c r="Q193" s="63">
        <f t="shared" si="85"/>
        <v>8.6805555555555552E-2</v>
      </c>
      <c r="R193" s="57">
        <v>3.472222222222222E-3</v>
      </c>
      <c r="S193" s="57">
        <v>2.0833333333333332E-2</v>
      </c>
      <c r="T193" s="57">
        <v>3.125E-2</v>
      </c>
      <c r="U193" s="57">
        <v>1.3888888888888888E-2</v>
      </c>
      <c r="V193" s="57"/>
      <c r="W193" s="57">
        <v>1.7361111111111112E-2</v>
      </c>
      <c r="X193" s="55">
        <f t="shared" si="127"/>
        <v>0</v>
      </c>
      <c r="Y193" s="56" t="s">
        <v>47</v>
      </c>
      <c r="Z193" s="187" t="s">
        <v>669</v>
      </c>
      <c r="AA193" s="191" t="s">
        <v>563</v>
      </c>
      <c r="AB193" s="36" t="s">
        <v>25</v>
      </c>
      <c r="AC193" s="38"/>
      <c r="AD193" s="14"/>
      <c r="AE193" s="14"/>
    </row>
    <row r="194" spans="1:31" x14ac:dyDescent="0.25">
      <c r="A194" s="14"/>
      <c r="B194" s="65" t="s">
        <v>7</v>
      </c>
      <c r="C194" s="81">
        <v>2</v>
      </c>
      <c r="D194" s="101" t="s">
        <v>250</v>
      </c>
      <c r="E194" s="101" t="s">
        <v>207</v>
      </c>
      <c r="F194" s="101" t="s">
        <v>77</v>
      </c>
      <c r="G194" s="101" t="s">
        <v>198</v>
      </c>
      <c r="H194" s="139" t="s">
        <v>299</v>
      </c>
      <c r="I194" s="72">
        <v>5</v>
      </c>
      <c r="J194" s="66" t="s">
        <v>14</v>
      </c>
      <c r="K194" s="61">
        <v>3.472222222222222E-3</v>
      </c>
      <c r="L194" s="35">
        <v>2.0833333333333332E-2</v>
      </c>
      <c r="M194" s="35">
        <v>4.1666666666666664E-2</v>
      </c>
      <c r="N194" s="62">
        <v>1.0416666666666666E-2</v>
      </c>
      <c r="O194" s="62">
        <v>1.0416666666666666E-2</v>
      </c>
      <c r="P194" s="58">
        <f t="shared" si="162"/>
        <v>8.6805555555555552E-2</v>
      </c>
      <c r="Q194" s="63">
        <f t="shared" si="85"/>
        <v>8.6805555555555552E-2</v>
      </c>
      <c r="R194" s="57">
        <v>3.472222222222222E-3</v>
      </c>
      <c r="S194" s="57">
        <v>2.0833333333333332E-2</v>
      </c>
      <c r="T194" s="57">
        <v>4.1666666666666664E-2</v>
      </c>
      <c r="U194" s="57">
        <v>1.0416666666666666E-2</v>
      </c>
      <c r="V194" s="57"/>
      <c r="W194" s="57">
        <v>1.0416666666666666E-2</v>
      </c>
      <c r="X194" s="55">
        <f t="shared" si="127"/>
        <v>0</v>
      </c>
      <c r="Y194" s="56" t="s">
        <v>47</v>
      </c>
      <c r="Z194" s="187" t="s">
        <v>669</v>
      </c>
      <c r="AA194" s="191" t="s">
        <v>563</v>
      </c>
      <c r="AB194" s="36" t="s">
        <v>25</v>
      </c>
      <c r="AC194" s="38"/>
      <c r="AD194" s="14"/>
      <c r="AE194" s="14"/>
    </row>
    <row r="195" spans="1:31" x14ac:dyDescent="0.25">
      <c r="A195" s="14"/>
      <c r="B195" s="65" t="s">
        <v>7</v>
      </c>
      <c r="C195" s="81">
        <v>2</v>
      </c>
      <c r="D195" s="101" t="s">
        <v>251</v>
      </c>
      <c r="E195" s="101" t="s">
        <v>208</v>
      </c>
      <c r="F195" s="101" t="s">
        <v>77</v>
      </c>
      <c r="G195" s="101" t="s">
        <v>199</v>
      </c>
      <c r="H195" s="139" t="s">
        <v>299</v>
      </c>
      <c r="I195" s="72">
        <v>5</v>
      </c>
      <c r="J195" s="66" t="s">
        <v>14</v>
      </c>
      <c r="K195" s="61">
        <v>3.472222222222222E-3</v>
      </c>
      <c r="L195" s="35">
        <v>2.0833333333333332E-2</v>
      </c>
      <c r="M195" s="35">
        <v>4.1666666666666664E-2</v>
      </c>
      <c r="N195" s="62">
        <v>1.0416666666666666E-2</v>
      </c>
      <c r="O195" s="62">
        <v>1.0416666666666666E-2</v>
      </c>
      <c r="P195" s="58">
        <f t="shared" si="162"/>
        <v>8.6805555555555552E-2</v>
      </c>
      <c r="Q195" s="63">
        <f t="shared" si="85"/>
        <v>8.6805555555555552E-2</v>
      </c>
      <c r="R195" s="57">
        <v>6.9444444444444441E-3</v>
      </c>
      <c r="S195" s="57">
        <v>2.0833333333333332E-2</v>
      </c>
      <c r="T195" s="57">
        <v>4.1666666666666664E-2</v>
      </c>
      <c r="U195" s="57">
        <v>3.472222222222222E-3</v>
      </c>
      <c r="V195" s="57"/>
      <c r="W195" s="57">
        <v>1.3888888888888888E-2</v>
      </c>
      <c r="X195" s="55">
        <f t="shared" si="127"/>
        <v>0</v>
      </c>
      <c r="Y195" s="56" t="s">
        <v>52</v>
      </c>
      <c r="Z195" s="187" t="s">
        <v>669</v>
      </c>
      <c r="AA195" s="191" t="s">
        <v>563</v>
      </c>
      <c r="AB195" s="36" t="s">
        <v>25</v>
      </c>
      <c r="AC195" s="38"/>
      <c r="AD195" s="14"/>
      <c r="AE195" s="14"/>
    </row>
    <row r="196" spans="1:31" x14ac:dyDescent="0.25">
      <c r="A196" s="14"/>
      <c r="B196" s="65" t="s">
        <v>7</v>
      </c>
      <c r="C196" s="81">
        <v>1</v>
      </c>
      <c r="D196" s="101" t="s">
        <v>252</v>
      </c>
      <c r="E196" s="101"/>
      <c r="F196" s="101" t="s">
        <v>77</v>
      </c>
      <c r="G196" s="101" t="s">
        <v>200</v>
      </c>
      <c r="H196" s="139" t="s">
        <v>299</v>
      </c>
      <c r="I196" s="72">
        <v>5</v>
      </c>
      <c r="J196" s="66" t="s">
        <v>14</v>
      </c>
      <c r="K196" s="61">
        <v>3.472222222222222E-3</v>
      </c>
      <c r="L196" s="35">
        <v>3.125E-2</v>
      </c>
      <c r="M196" s="35">
        <v>4.1666666666666664E-2</v>
      </c>
      <c r="N196" s="62">
        <v>1.0416666666666666E-2</v>
      </c>
      <c r="O196" s="62">
        <v>1.0416666666666666E-2</v>
      </c>
      <c r="P196" s="58">
        <f t="shared" si="162"/>
        <v>9.7222222222222238E-2</v>
      </c>
      <c r="Q196" s="63">
        <f t="shared" si="85"/>
        <v>9.7222222222222224E-2</v>
      </c>
      <c r="R196" s="57">
        <v>3.472222222222222E-3</v>
      </c>
      <c r="S196" s="57">
        <v>1.3888888888888888E-2</v>
      </c>
      <c r="T196" s="57">
        <v>4.8611111111111112E-2</v>
      </c>
      <c r="U196" s="57">
        <v>1.0416666666666666E-2</v>
      </c>
      <c r="V196" s="57"/>
      <c r="W196" s="57">
        <v>2.0833333333333332E-2</v>
      </c>
      <c r="X196" s="55">
        <f t="shared" si="127"/>
        <v>1.3877787807814457E-17</v>
      </c>
      <c r="Y196" s="56" t="s">
        <v>50</v>
      </c>
      <c r="Z196" s="187" t="s">
        <v>669</v>
      </c>
      <c r="AA196" s="191" t="s">
        <v>563</v>
      </c>
      <c r="AB196" s="36" t="s">
        <v>25</v>
      </c>
      <c r="AC196" s="38"/>
      <c r="AD196" s="14"/>
      <c r="AE196" s="14"/>
    </row>
    <row r="197" spans="1:31" x14ac:dyDescent="0.25">
      <c r="A197" s="14"/>
      <c r="B197" s="65" t="s">
        <v>7</v>
      </c>
      <c r="C197" s="81">
        <v>1</v>
      </c>
      <c r="D197" s="101" t="s">
        <v>253</v>
      </c>
      <c r="E197" s="101"/>
      <c r="F197" s="101" t="s">
        <v>77</v>
      </c>
      <c r="G197" s="101" t="s">
        <v>201</v>
      </c>
      <c r="H197" s="139" t="s">
        <v>299</v>
      </c>
      <c r="I197" s="72">
        <v>5</v>
      </c>
      <c r="J197" s="66" t="s">
        <v>14</v>
      </c>
      <c r="K197" s="61">
        <v>3.472222222222222E-3</v>
      </c>
      <c r="L197" s="35">
        <v>3.125E-2</v>
      </c>
      <c r="M197" s="35">
        <v>4.1666666666666664E-2</v>
      </c>
      <c r="N197" s="62">
        <v>1.0416666666666666E-2</v>
      </c>
      <c r="O197" s="62">
        <v>1.0416666666666666E-2</v>
      </c>
      <c r="P197" s="58">
        <f t="shared" ref="P197" si="166">SUM(K197:O197)</f>
        <v>9.7222222222222238E-2</v>
      </c>
      <c r="Q197" s="63">
        <f t="shared" ref="Q197" si="167">SUM(R197:W197)</f>
        <v>9.7222222222222224E-2</v>
      </c>
      <c r="R197" s="57">
        <v>3.472222222222222E-3</v>
      </c>
      <c r="S197" s="57">
        <v>1.3888888888888888E-2</v>
      </c>
      <c r="T197" s="57">
        <v>4.8611111111111112E-2</v>
      </c>
      <c r="U197" s="57">
        <v>1.0416666666666666E-2</v>
      </c>
      <c r="V197" s="57"/>
      <c r="W197" s="57">
        <v>2.0833333333333332E-2</v>
      </c>
      <c r="X197" s="55">
        <f t="shared" ref="X197" si="168">SUM(P197-Q197)</f>
        <v>1.3877787807814457E-17</v>
      </c>
      <c r="Y197" s="56" t="s">
        <v>50</v>
      </c>
      <c r="Z197" s="187" t="s">
        <v>669</v>
      </c>
      <c r="AA197" s="191" t="s">
        <v>563</v>
      </c>
      <c r="AB197" s="36" t="s">
        <v>25</v>
      </c>
      <c r="AC197" s="38" t="s">
        <v>627</v>
      </c>
      <c r="AD197" s="14"/>
      <c r="AE197" s="14"/>
    </row>
    <row r="198" spans="1:31" x14ac:dyDescent="0.25">
      <c r="A198" s="14"/>
      <c r="B198" s="65" t="s">
        <v>7</v>
      </c>
      <c r="C198" s="81">
        <v>3</v>
      </c>
      <c r="D198" s="101" t="s">
        <v>254</v>
      </c>
      <c r="E198" s="101" t="s">
        <v>208</v>
      </c>
      <c r="F198" s="101" t="s">
        <v>77</v>
      </c>
      <c r="G198" s="101" t="s">
        <v>202</v>
      </c>
      <c r="H198" s="139" t="s">
        <v>299</v>
      </c>
      <c r="I198" s="72">
        <v>5</v>
      </c>
      <c r="J198" s="66" t="s">
        <v>14</v>
      </c>
      <c r="K198" s="61">
        <v>3.472222222222222E-3</v>
      </c>
      <c r="L198" s="35">
        <v>2.0833333333333332E-2</v>
      </c>
      <c r="M198" s="35">
        <v>4.1666666666666664E-2</v>
      </c>
      <c r="N198" s="62">
        <v>1.0416666666666666E-2</v>
      </c>
      <c r="O198" s="62">
        <v>1.0416666666666666E-2</v>
      </c>
      <c r="P198" s="58">
        <f t="shared" si="162"/>
        <v>8.6805555555555552E-2</v>
      </c>
      <c r="Q198" s="63">
        <f t="shared" si="85"/>
        <v>8.6805555555555552E-2</v>
      </c>
      <c r="R198" s="57">
        <v>3.472222222222222E-3</v>
      </c>
      <c r="S198" s="57">
        <v>2.0833333333333332E-2</v>
      </c>
      <c r="T198" s="57">
        <v>4.1666666666666664E-2</v>
      </c>
      <c r="U198" s="57">
        <v>1.0416666666666666E-2</v>
      </c>
      <c r="V198" s="57"/>
      <c r="W198" s="57">
        <v>1.0416666666666666E-2</v>
      </c>
      <c r="X198" s="55">
        <f t="shared" si="127"/>
        <v>0</v>
      </c>
      <c r="Y198" s="56" t="s">
        <v>47</v>
      </c>
      <c r="Z198" s="187" t="s">
        <v>669</v>
      </c>
      <c r="AA198" s="191" t="s">
        <v>563</v>
      </c>
      <c r="AB198" s="36" t="s">
        <v>25</v>
      </c>
      <c r="AC198" s="38"/>
      <c r="AD198" s="14"/>
      <c r="AE198" s="14"/>
    </row>
    <row r="199" spans="1:31" x14ac:dyDescent="0.25">
      <c r="A199" s="14"/>
      <c r="B199" s="65" t="s">
        <v>7</v>
      </c>
      <c r="C199" s="81">
        <v>1</v>
      </c>
      <c r="D199" s="101" t="s">
        <v>255</v>
      </c>
      <c r="E199" s="101"/>
      <c r="F199" s="101" t="s">
        <v>77</v>
      </c>
      <c r="G199" s="101" t="s">
        <v>203</v>
      </c>
      <c r="H199" s="139" t="s">
        <v>299</v>
      </c>
      <c r="I199" s="72">
        <v>5</v>
      </c>
      <c r="J199" s="66" t="s">
        <v>14</v>
      </c>
      <c r="K199" s="61">
        <v>3.472222222222222E-3</v>
      </c>
      <c r="L199" s="35">
        <v>2.0833333333333332E-2</v>
      </c>
      <c r="M199" s="35">
        <v>4.1666666666666664E-2</v>
      </c>
      <c r="N199" s="62">
        <v>1.0416666666666666E-2</v>
      </c>
      <c r="O199" s="62">
        <v>1.0416666666666666E-2</v>
      </c>
      <c r="P199" s="58">
        <f t="shared" si="162"/>
        <v>8.6805555555555552E-2</v>
      </c>
      <c r="Q199" s="63">
        <f t="shared" si="85"/>
        <v>8.6805555555555552E-2</v>
      </c>
      <c r="R199" s="57">
        <v>3.472222222222222E-3</v>
      </c>
      <c r="S199" s="57">
        <v>2.0833333333333332E-2</v>
      </c>
      <c r="T199" s="57">
        <v>4.1666666666666664E-2</v>
      </c>
      <c r="U199" s="57">
        <v>1.0416666666666666E-2</v>
      </c>
      <c r="V199" s="57"/>
      <c r="W199" s="57">
        <v>1.0416666666666666E-2</v>
      </c>
      <c r="X199" s="55">
        <f t="shared" si="127"/>
        <v>0</v>
      </c>
      <c r="Y199" s="56" t="s">
        <v>47</v>
      </c>
      <c r="Z199" s="187" t="s">
        <v>669</v>
      </c>
      <c r="AA199" s="191" t="s">
        <v>563</v>
      </c>
      <c r="AB199" s="36" t="s">
        <v>25</v>
      </c>
      <c r="AC199" s="38"/>
      <c r="AD199" s="14"/>
      <c r="AE199" s="14"/>
    </row>
    <row r="200" spans="1:31" x14ac:dyDescent="0.25">
      <c r="A200" s="14"/>
      <c r="B200" s="65" t="s">
        <v>7</v>
      </c>
      <c r="C200" s="81">
        <v>1</v>
      </c>
      <c r="D200" s="101" t="s">
        <v>256</v>
      </c>
      <c r="E200" s="101"/>
      <c r="F200" s="101" t="s">
        <v>77</v>
      </c>
      <c r="G200" s="101" t="s">
        <v>204</v>
      </c>
      <c r="H200" s="139" t="s">
        <v>299</v>
      </c>
      <c r="I200" s="72">
        <v>5</v>
      </c>
      <c r="J200" s="66" t="s">
        <v>14</v>
      </c>
      <c r="K200" s="61">
        <v>3.472222222222222E-3</v>
      </c>
      <c r="L200" s="35">
        <v>2.0833333333333332E-2</v>
      </c>
      <c r="M200" s="35">
        <v>4.1666666666666664E-2</v>
      </c>
      <c r="N200" s="62">
        <v>1.0416666666666666E-2</v>
      </c>
      <c r="O200" s="62">
        <v>1.0416666666666666E-2</v>
      </c>
      <c r="P200" s="58">
        <f t="shared" si="162"/>
        <v>8.6805555555555552E-2</v>
      </c>
      <c r="Q200" s="63">
        <f t="shared" ref="Q200:Q284" si="169">SUM(R200:W200)</f>
        <v>8.6805555555555552E-2</v>
      </c>
      <c r="R200" s="57">
        <v>3.472222222222222E-3</v>
      </c>
      <c r="S200" s="57">
        <v>2.0833333333333332E-2</v>
      </c>
      <c r="T200" s="57">
        <v>4.1666666666666664E-2</v>
      </c>
      <c r="U200" s="57">
        <v>1.0416666666666666E-2</v>
      </c>
      <c r="V200" s="57"/>
      <c r="W200" s="57">
        <v>1.0416666666666666E-2</v>
      </c>
      <c r="X200" s="55">
        <f t="shared" si="127"/>
        <v>0</v>
      </c>
      <c r="Y200" s="56" t="s">
        <v>47</v>
      </c>
      <c r="Z200" s="187" t="s">
        <v>669</v>
      </c>
      <c r="AA200" s="191" t="s">
        <v>563</v>
      </c>
      <c r="AB200" s="36" t="s">
        <v>25</v>
      </c>
      <c r="AC200" s="38"/>
      <c r="AD200" s="14"/>
      <c r="AE200" s="14"/>
    </row>
    <row r="201" spans="1:31" x14ac:dyDescent="0.25">
      <c r="A201" s="14"/>
      <c r="B201" s="65" t="s">
        <v>7</v>
      </c>
      <c r="C201" s="81">
        <v>1</v>
      </c>
      <c r="D201" s="101" t="s">
        <v>515</v>
      </c>
      <c r="E201" s="101"/>
      <c r="F201" s="101" t="s">
        <v>77</v>
      </c>
      <c r="G201" s="101" t="s">
        <v>205</v>
      </c>
      <c r="H201" s="139" t="s">
        <v>299</v>
      </c>
      <c r="I201" s="72">
        <v>5</v>
      </c>
      <c r="J201" s="66" t="s">
        <v>14</v>
      </c>
      <c r="K201" s="61">
        <v>3.472222222222222E-3</v>
      </c>
      <c r="L201" s="35">
        <v>2.0833333333333332E-2</v>
      </c>
      <c r="M201" s="35">
        <v>4.1666666666666664E-2</v>
      </c>
      <c r="N201" s="62">
        <v>1.0416666666666666E-2</v>
      </c>
      <c r="O201" s="62">
        <v>1.0416666666666666E-2</v>
      </c>
      <c r="P201" s="58">
        <f t="shared" si="162"/>
        <v>8.6805555555555552E-2</v>
      </c>
      <c r="Q201" s="63">
        <f t="shared" si="169"/>
        <v>8.6805555555555552E-2</v>
      </c>
      <c r="R201" s="57">
        <v>3.472222222222222E-3</v>
      </c>
      <c r="S201" s="57">
        <v>2.0833333333333332E-2</v>
      </c>
      <c r="T201" s="57">
        <v>4.1666666666666664E-2</v>
      </c>
      <c r="U201" s="57">
        <v>1.0416666666666666E-2</v>
      </c>
      <c r="V201" s="57"/>
      <c r="W201" s="57">
        <v>1.0416666666666666E-2</v>
      </c>
      <c r="X201" s="55">
        <f t="shared" si="127"/>
        <v>0</v>
      </c>
      <c r="Y201" s="56" t="s">
        <v>45</v>
      </c>
      <c r="Z201" s="187" t="s">
        <v>669</v>
      </c>
      <c r="AA201" s="191" t="s">
        <v>563</v>
      </c>
      <c r="AB201" s="36" t="s">
        <v>25</v>
      </c>
      <c r="AC201" s="38"/>
      <c r="AD201" s="14"/>
      <c r="AE201" s="14"/>
    </row>
    <row r="202" spans="1:31" x14ac:dyDescent="0.25">
      <c r="A202" s="14"/>
      <c r="B202" s="65" t="s">
        <v>7</v>
      </c>
      <c r="C202" s="81">
        <v>1</v>
      </c>
      <c r="D202" s="101" t="s">
        <v>257</v>
      </c>
      <c r="E202" s="101"/>
      <c r="F202" s="101" t="s">
        <v>77</v>
      </c>
      <c r="G202" s="101" t="s">
        <v>206</v>
      </c>
      <c r="H202" s="139" t="s">
        <v>299</v>
      </c>
      <c r="I202" s="72">
        <v>5</v>
      </c>
      <c r="J202" s="66" t="s">
        <v>14</v>
      </c>
      <c r="K202" s="61">
        <v>3.472222222222222E-3</v>
      </c>
      <c r="L202" s="35">
        <v>2.0833333333333332E-2</v>
      </c>
      <c r="M202" s="35">
        <v>4.1666666666666664E-2</v>
      </c>
      <c r="N202" s="62">
        <v>1.0416666666666666E-2</v>
      </c>
      <c r="O202" s="62">
        <v>1.0416666666666666E-2</v>
      </c>
      <c r="P202" s="58">
        <f t="shared" si="162"/>
        <v>8.6805555555555552E-2</v>
      </c>
      <c r="Q202" s="63">
        <f t="shared" si="169"/>
        <v>8.6805555555555552E-2</v>
      </c>
      <c r="R202" s="57">
        <v>3.472222222222222E-3</v>
      </c>
      <c r="S202" s="57">
        <v>2.0833333333333332E-2</v>
      </c>
      <c r="T202" s="57">
        <v>4.1666666666666664E-2</v>
      </c>
      <c r="U202" s="57">
        <v>1.0416666666666666E-2</v>
      </c>
      <c r="V202" s="57"/>
      <c r="W202" s="57">
        <v>1.0416666666666666E-2</v>
      </c>
      <c r="X202" s="55">
        <f t="shared" si="127"/>
        <v>0</v>
      </c>
      <c r="Y202" s="56" t="s">
        <v>47</v>
      </c>
      <c r="Z202" s="187" t="s">
        <v>669</v>
      </c>
      <c r="AA202" s="191" t="s">
        <v>563</v>
      </c>
      <c r="AB202" s="36" t="s">
        <v>25</v>
      </c>
      <c r="AC202" s="38"/>
      <c r="AD202" s="14"/>
      <c r="AE202" s="14"/>
    </row>
    <row r="203" spans="1:31" x14ac:dyDescent="0.25">
      <c r="A203" s="14"/>
      <c r="B203" s="65" t="s">
        <v>7</v>
      </c>
      <c r="C203" s="81">
        <v>2</v>
      </c>
      <c r="D203" s="101" t="s">
        <v>258</v>
      </c>
      <c r="E203" s="101" t="s">
        <v>207</v>
      </c>
      <c r="F203" s="101" t="s">
        <v>77</v>
      </c>
      <c r="G203" s="101" t="s">
        <v>301</v>
      </c>
      <c r="H203" s="139" t="s">
        <v>299</v>
      </c>
      <c r="I203" s="72">
        <v>5</v>
      </c>
      <c r="J203" s="66" t="s">
        <v>14</v>
      </c>
      <c r="K203" s="61">
        <v>3.472222222222222E-3</v>
      </c>
      <c r="L203" s="35">
        <v>2.0833333333333332E-2</v>
      </c>
      <c r="M203" s="35">
        <v>4.1666666666666664E-2</v>
      </c>
      <c r="N203" s="62">
        <v>1.0416666666666666E-2</v>
      </c>
      <c r="O203" s="62">
        <v>1.0416666666666666E-2</v>
      </c>
      <c r="P203" s="58">
        <f t="shared" ref="P203:P211" si="170">SUM(K203:O203)</f>
        <v>8.6805555555555552E-2</v>
      </c>
      <c r="Q203" s="63">
        <f t="shared" si="169"/>
        <v>8.6805555555555552E-2</v>
      </c>
      <c r="R203" s="57">
        <v>3.472222222222222E-3</v>
      </c>
      <c r="S203" s="57">
        <v>2.0833333333333332E-2</v>
      </c>
      <c r="T203" s="57">
        <v>4.1666666666666664E-2</v>
      </c>
      <c r="U203" s="57">
        <v>1.0416666666666666E-2</v>
      </c>
      <c r="V203" s="57"/>
      <c r="W203" s="57">
        <v>1.0416666666666666E-2</v>
      </c>
      <c r="X203" s="55">
        <f t="shared" ref="X203:X211" si="171">SUM(P203-Q203)</f>
        <v>0</v>
      </c>
      <c r="Y203" s="56" t="s">
        <v>47</v>
      </c>
      <c r="Z203" s="187" t="s">
        <v>669</v>
      </c>
      <c r="AA203" s="191" t="s">
        <v>563</v>
      </c>
      <c r="AB203" s="36" t="s">
        <v>25</v>
      </c>
      <c r="AC203" s="38"/>
      <c r="AD203" s="14"/>
      <c r="AE203" s="14"/>
    </row>
    <row r="204" spans="1:31" x14ac:dyDescent="0.25">
      <c r="A204" s="14"/>
      <c r="B204" s="65" t="s">
        <v>7</v>
      </c>
      <c r="C204" s="81">
        <v>2</v>
      </c>
      <c r="D204" s="101" t="s">
        <v>259</v>
      </c>
      <c r="E204" s="101" t="s">
        <v>208</v>
      </c>
      <c r="F204" s="101" t="s">
        <v>77</v>
      </c>
      <c r="G204" s="101" t="s">
        <v>191</v>
      </c>
      <c r="H204" s="139" t="s">
        <v>299</v>
      </c>
      <c r="I204" s="72">
        <v>5</v>
      </c>
      <c r="J204" s="66" t="s">
        <v>14</v>
      </c>
      <c r="K204" s="61">
        <v>3.472222222222222E-3</v>
      </c>
      <c r="L204" s="35">
        <v>2.0833333333333332E-2</v>
      </c>
      <c r="M204" s="35">
        <v>4.1666666666666664E-2</v>
      </c>
      <c r="N204" s="62">
        <v>1.0416666666666666E-2</v>
      </c>
      <c r="O204" s="62">
        <v>1.0416666666666666E-2</v>
      </c>
      <c r="P204" s="58">
        <f t="shared" si="170"/>
        <v>8.6805555555555552E-2</v>
      </c>
      <c r="Q204" s="63">
        <f t="shared" si="169"/>
        <v>8.6805555555555552E-2</v>
      </c>
      <c r="R204" s="57">
        <v>6.9444444444444441E-3</v>
      </c>
      <c r="S204" s="57">
        <v>2.0833333333333332E-2</v>
      </c>
      <c r="T204" s="57">
        <v>4.1666666666666664E-2</v>
      </c>
      <c r="U204" s="57">
        <v>3.472222222222222E-3</v>
      </c>
      <c r="V204" s="57"/>
      <c r="W204" s="57">
        <v>1.3888888888888888E-2</v>
      </c>
      <c r="X204" s="55">
        <f t="shared" si="171"/>
        <v>0</v>
      </c>
      <c r="Y204" s="56" t="s">
        <v>52</v>
      </c>
      <c r="Z204" s="187" t="s">
        <v>669</v>
      </c>
      <c r="AA204" s="191" t="s">
        <v>563</v>
      </c>
      <c r="AB204" s="36" t="s">
        <v>25</v>
      </c>
      <c r="AC204" s="38"/>
      <c r="AD204" s="14"/>
      <c r="AE204" s="14"/>
    </row>
    <row r="205" spans="1:31" x14ac:dyDescent="0.25">
      <c r="A205" s="14"/>
      <c r="B205" s="65" t="s">
        <v>7</v>
      </c>
      <c r="C205" s="81">
        <v>1</v>
      </c>
      <c r="D205" s="101" t="s">
        <v>260</v>
      </c>
      <c r="E205" s="101"/>
      <c r="F205" s="101" t="s">
        <v>77</v>
      </c>
      <c r="G205" s="101" t="s">
        <v>192</v>
      </c>
      <c r="H205" s="139" t="s">
        <v>299</v>
      </c>
      <c r="I205" s="72">
        <v>5</v>
      </c>
      <c r="J205" s="66" t="s">
        <v>14</v>
      </c>
      <c r="K205" s="61">
        <v>3.472222222222222E-3</v>
      </c>
      <c r="L205" s="35">
        <v>3.125E-2</v>
      </c>
      <c r="M205" s="35">
        <v>4.1666666666666664E-2</v>
      </c>
      <c r="N205" s="62">
        <v>1.0416666666666666E-2</v>
      </c>
      <c r="O205" s="62">
        <v>1.0416666666666666E-2</v>
      </c>
      <c r="P205" s="58">
        <f t="shared" si="170"/>
        <v>9.7222222222222238E-2</v>
      </c>
      <c r="Q205" s="63">
        <f t="shared" si="169"/>
        <v>9.7222222222222224E-2</v>
      </c>
      <c r="R205" s="57">
        <v>3.472222222222222E-3</v>
      </c>
      <c r="S205" s="57">
        <v>1.3888888888888888E-2</v>
      </c>
      <c r="T205" s="57">
        <v>4.8611111111111112E-2</v>
      </c>
      <c r="U205" s="57">
        <v>1.0416666666666666E-2</v>
      </c>
      <c r="V205" s="57"/>
      <c r="W205" s="57">
        <v>2.0833333333333332E-2</v>
      </c>
      <c r="X205" s="55">
        <f t="shared" si="171"/>
        <v>1.3877787807814457E-17</v>
      </c>
      <c r="Y205" s="56" t="s">
        <v>50</v>
      </c>
      <c r="Z205" s="187" t="s">
        <v>669</v>
      </c>
      <c r="AA205" s="191" t="s">
        <v>563</v>
      </c>
      <c r="AB205" s="36" t="s">
        <v>25</v>
      </c>
      <c r="AC205" s="38"/>
      <c r="AD205" s="14"/>
      <c r="AE205" s="14"/>
    </row>
    <row r="206" spans="1:31" x14ac:dyDescent="0.25">
      <c r="A206" s="14"/>
      <c r="B206" s="65" t="s">
        <v>7</v>
      </c>
      <c r="C206" s="81">
        <v>1</v>
      </c>
      <c r="D206" s="115" t="s">
        <v>261</v>
      </c>
      <c r="E206" s="115"/>
      <c r="F206" s="115" t="s">
        <v>77</v>
      </c>
      <c r="G206" s="115" t="s">
        <v>193</v>
      </c>
      <c r="H206" s="143" t="s">
        <v>299</v>
      </c>
      <c r="I206" s="116">
        <v>5</v>
      </c>
      <c r="J206" s="117" t="s">
        <v>14</v>
      </c>
      <c r="K206" s="118"/>
      <c r="L206" s="122"/>
      <c r="M206" s="122"/>
      <c r="N206" s="119"/>
      <c r="O206" s="119"/>
      <c r="P206" s="135">
        <f t="shared" ref="P206" si="172">SUM(K206:O206)</f>
        <v>0</v>
      </c>
      <c r="Q206" s="120">
        <f t="shared" si="169"/>
        <v>0</v>
      </c>
      <c r="R206" s="121"/>
      <c r="S206" s="121"/>
      <c r="T206" s="121"/>
      <c r="U206" s="121"/>
      <c r="V206" s="121"/>
      <c r="W206" s="121"/>
      <c r="X206" s="137">
        <f t="shared" si="171"/>
        <v>0</v>
      </c>
      <c r="Y206" s="122"/>
      <c r="Z206" s="196"/>
      <c r="AA206" s="203"/>
      <c r="AB206" s="36" t="s">
        <v>27</v>
      </c>
      <c r="AC206" s="38" t="s">
        <v>627</v>
      </c>
      <c r="AD206" s="14"/>
      <c r="AE206" s="14"/>
    </row>
    <row r="207" spans="1:31" x14ac:dyDescent="0.25">
      <c r="A207" s="14"/>
      <c r="B207" s="65" t="s">
        <v>7</v>
      </c>
      <c r="C207" s="81">
        <v>3</v>
      </c>
      <c r="D207" s="101" t="s">
        <v>262</v>
      </c>
      <c r="E207" s="101" t="s">
        <v>208</v>
      </c>
      <c r="F207" s="101" t="s">
        <v>77</v>
      </c>
      <c r="G207" s="101" t="s">
        <v>194</v>
      </c>
      <c r="H207" s="139" t="s">
        <v>299</v>
      </c>
      <c r="I207" s="72">
        <v>5</v>
      </c>
      <c r="J207" s="66" t="s">
        <v>14</v>
      </c>
      <c r="K207" s="61">
        <v>3.472222222222222E-3</v>
      </c>
      <c r="L207" s="35">
        <v>2.0833333333333332E-2</v>
      </c>
      <c r="M207" s="35">
        <v>4.1666666666666664E-2</v>
      </c>
      <c r="N207" s="62">
        <v>1.0416666666666666E-2</v>
      </c>
      <c r="O207" s="62">
        <v>1.0416666666666666E-2</v>
      </c>
      <c r="P207" s="58">
        <f t="shared" si="170"/>
        <v>8.6805555555555552E-2</v>
      </c>
      <c r="Q207" s="63">
        <f t="shared" si="169"/>
        <v>8.6805555555555552E-2</v>
      </c>
      <c r="R207" s="57">
        <v>3.472222222222222E-3</v>
      </c>
      <c r="S207" s="57">
        <v>2.0833333333333332E-2</v>
      </c>
      <c r="T207" s="57">
        <v>4.1666666666666664E-2</v>
      </c>
      <c r="U207" s="57">
        <v>1.0416666666666666E-2</v>
      </c>
      <c r="V207" s="57"/>
      <c r="W207" s="57">
        <v>1.0416666666666666E-2</v>
      </c>
      <c r="X207" s="55">
        <f t="shared" si="171"/>
        <v>0</v>
      </c>
      <c r="Y207" s="56" t="s">
        <v>47</v>
      </c>
      <c r="Z207" s="187" t="s">
        <v>669</v>
      </c>
      <c r="AA207" s="191" t="s">
        <v>563</v>
      </c>
      <c r="AB207" s="36" t="s">
        <v>25</v>
      </c>
      <c r="AC207" s="38"/>
      <c r="AD207" s="14"/>
      <c r="AE207" s="14"/>
    </row>
    <row r="208" spans="1:31" x14ac:dyDescent="0.25">
      <c r="A208" s="14"/>
      <c r="B208" s="65" t="s">
        <v>7</v>
      </c>
      <c r="C208" s="81">
        <v>1</v>
      </c>
      <c r="D208" s="101" t="s">
        <v>263</v>
      </c>
      <c r="E208" s="101"/>
      <c r="F208" s="101" t="s">
        <v>77</v>
      </c>
      <c r="G208" s="101" t="s">
        <v>195</v>
      </c>
      <c r="H208" s="139" t="s">
        <v>299</v>
      </c>
      <c r="I208" s="72">
        <v>5</v>
      </c>
      <c r="J208" s="66" t="s">
        <v>14</v>
      </c>
      <c r="K208" s="61">
        <v>3.472222222222222E-3</v>
      </c>
      <c r="L208" s="35">
        <v>2.0833333333333332E-2</v>
      </c>
      <c r="M208" s="35">
        <v>4.1666666666666664E-2</v>
      </c>
      <c r="N208" s="62">
        <v>1.0416666666666666E-2</v>
      </c>
      <c r="O208" s="62">
        <v>1.0416666666666666E-2</v>
      </c>
      <c r="P208" s="58">
        <f t="shared" si="170"/>
        <v>8.6805555555555552E-2</v>
      </c>
      <c r="Q208" s="63">
        <f t="shared" si="169"/>
        <v>8.6805555555555552E-2</v>
      </c>
      <c r="R208" s="57">
        <v>3.472222222222222E-3</v>
      </c>
      <c r="S208" s="57">
        <v>2.0833333333333332E-2</v>
      </c>
      <c r="T208" s="57">
        <v>4.1666666666666664E-2</v>
      </c>
      <c r="U208" s="57">
        <v>1.0416666666666666E-2</v>
      </c>
      <c r="V208" s="57"/>
      <c r="W208" s="57">
        <v>1.0416666666666666E-2</v>
      </c>
      <c r="X208" s="55">
        <f t="shared" si="171"/>
        <v>0</v>
      </c>
      <c r="Y208" s="56" t="s">
        <v>47</v>
      </c>
      <c r="Z208" s="187" t="s">
        <v>669</v>
      </c>
      <c r="AA208" s="191" t="s">
        <v>563</v>
      </c>
      <c r="AB208" s="36" t="s">
        <v>25</v>
      </c>
      <c r="AC208" s="38"/>
      <c r="AD208" s="14"/>
      <c r="AE208" s="14"/>
    </row>
    <row r="209" spans="1:31" x14ac:dyDescent="0.25">
      <c r="A209" s="14"/>
      <c r="B209" s="65" t="s">
        <v>7</v>
      </c>
      <c r="C209" s="81">
        <v>1</v>
      </c>
      <c r="D209" s="101" t="s">
        <v>264</v>
      </c>
      <c r="E209" s="101"/>
      <c r="F209" s="101" t="s">
        <v>77</v>
      </c>
      <c r="G209" s="101" t="s">
        <v>196</v>
      </c>
      <c r="H209" s="139" t="s">
        <v>299</v>
      </c>
      <c r="I209" s="72">
        <v>5</v>
      </c>
      <c r="J209" s="66" t="s">
        <v>14</v>
      </c>
      <c r="K209" s="61">
        <v>3.472222222222222E-3</v>
      </c>
      <c r="L209" s="35">
        <v>2.0833333333333332E-2</v>
      </c>
      <c r="M209" s="35">
        <v>4.1666666666666664E-2</v>
      </c>
      <c r="N209" s="62">
        <v>1.0416666666666666E-2</v>
      </c>
      <c r="O209" s="62">
        <v>1.0416666666666666E-2</v>
      </c>
      <c r="P209" s="58">
        <f t="shared" si="170"/>
        <v>8.6805555555555552E-2</v>
      </c>
      <c r="Q209" s="63">
        <f t="shared" si="169"/>
        <v>8.6805555555555552E-2</v>
      </c>
      <c r="R209" s="57">
        <v>3.472222222222222E-3</v>
      </c>
      <c r="S209" s="57">
        <v>2.0833333333333332E-2</v>
      </c>
      <c r="T209" s="57">
        <v>4.1666666666666664E-2</v>
      </c>
      <c r="U209" s="57">
        <v>1.0416666666666666E-2</v>
      </c>
      <c r="V209" s="57"/>
      <c r="W209" s="57">
        <v>1.0416666666666666E-2</v>
      </c>
      <c r="X209" s="55">
        <f t="shared" si="171"/>
        <v>0</v>
      </c>
      <c r="Y209" s="56" t="s">
        <v>47</v>
      </c>
      <c r="Z209" s="187" t="s">
        <v>669</v>
      </c>
      <c r="AA209" s="191" t="s">
        <v>563</v>
      </c>
      <c r="AB209" s="36" t="s">
        <v>25</v>
      </c>
      <c r="AC209" s="38"/>
      <c r="AD209" s="14"/>
      <c r="AE209" s="14"/>
    </row>
    <row r="210" spans="1:31" x14ac:dyDescent="0.25">
      <c r="A210" s="14"/>
      <c r="B210" s="65" t="s">
        <v>7</v>
      </c>
      <c r="C210" s="81">
        <v>1</v>
      </c>
      <c r="D210" s="101" t="s">
        <v>516</v>
      </c>
      <c r="E210" s="101"/>
      <c r="F210" s="101" t="s">
        <v>77</v>
      </c>
      <c r="G210" s="101" t="s">
        <v>301</v>
      </c>
      <c r="H210" s="139" t="s">
        <v>299</v>
      </c>
      <c r="I210" s="72">
        <v>5</v>
      </c>
      <c r="J210" s="66" t="s">
        <v>14</v>
      </c>
      <c r="K210" s="61">
        <v>3.472222222222222E-3</v>
      </c>
      <c r="L210" s="35">
        <v>2.0833333333333332E-2</v>
      </c>
      <c r="M210" s="35">
        <v>4.1666666666666664E-2</v>
      </c>
      <c r="N210" s="62">
        <v>1.0416666666666666E-2</v>
      </c>
      <c r="O210" s="62">
        <v>1.0416666666666666E-2</v>
      </c>
      <c r="P210" s="58">
        <f t="shared" si="170"/>
        <v>8.6805555555555552E-2</v>
      </c>
      <c r="Q210" s="63">
        <f t="shared" si="169"/>
        <v>8.6805555555555552E-2</v>
      </c>
      <c r="R210" s="57">
        <v>3.472222222222222E-3</v>
      </c>
      <c r="S210" s="57">
        <v>2.0833333333333332E-2</v>
      </c>
      <c r="T210" s="57">
        <v>4.1666666666666664E-2</v>
      </c>
      <c r="U210" s="57">
        <v>1.0416666666666666E-2</v>
      </c>
      <c r="V210" s="57"/>
      <c r="W210" s="57">
        <v>1.0416666666666666E-2</v>
      </c>
      <c r="X210" s="55">
        <f t="shared" si="171"/>
        <v>0</v>
      </c>
      <c r="Y210" s="56" t="s">
        <v>45</v>
      </c>
      <c r="Z210" s="187" t="s">
        <v>669</v>
      </c>
      <c r="AA210" s="191" t="s">
        <v>563</v>
      </c>
      <c r="AB210" s="36" t="s">
        <v>25</v>
      </c>
      <c r="AC210" s="38"/>
      <c r="AD210" s="14"/>
      <c r="AE210" s="14"/>
    </row>
    <row r="211" spans="1:31" x14ac:dyDescent="0.25">
      <c r="A211" s="14"/>
      <c r="B211" s="65" t="s">
        <v>7</v>
      </c>
      <c r="C211" s="81">
        <v>1</v>
      </c>
      <c r="D211" s="101" t="s">
        <v>265</v>
      </c>
      <c r="E211" s="101"/>
      <c r="F211" s="101" t="s">
        <v>77</v>
      </c>
      <c r="G211" s="101" t="s">
        <v>197</v>
      </c>
      <c r="H211" s="139" t="s">
        <v>299</v>
      </c>
      <c r="I211" s="72">
        <v>5</v>
      </c>
      <c r="J211" s="66" t="s">
        <v>14</v>
      </c>
      <c r="K211" s="61">
        <v>3.472222222222222E-3</v>
      </c>
      <c r="L211" s="35">
        <v>2.0833333333333332E-2</v>
      </c>
      <c r="M211" s="35">
        <v>4.1666666666666664E-2</v>
      </c>
      <c r="N211" s="62">
        <v>1.0416666666666666E-2</v>
      </c>
      <c r="O211" s="62">
        <v>1.0416666666666666E-2</v>
      </c>
      <c r="P211" s="58">
        <f t="shared" si="170"/>
        <v>8.6805555555555552E-2</v>
      </c>
      <c r="Q211" s="63">
        <f t="shared" si="169"/>
        <v>8.6805555555555552E-2</v>
      </c>
      <c r="R211" s="57">
        <v>3.472222222222222E-3</v>
      </c>
      <c r="S211" s="57">
        <v>2.0833333333333332E-2</v>
      </c>
      <c r="T211" s="57">
        <v>4.1666666666666664E-2</v>
      </c>
      <c r="U211" s="57">
        <v>1.0416666666666666E-2</v>
      </c>
      <c r="V211" s="57"/>
      <c r="W211" s="57">
        <v>1.0416666666666666E-2</v>
      </c>
      <c r="X211" s="55">
        <f t="shared" si="171"/>
        <v>0</v>
      </c>
      <c r="Y211" s="56" t="s">
        <v>47</v>
      </c>
      <c r="Z211" s="187" t="s">
        <v>669</v>
      </c>
      <c r="AA211" s="191" t="s">
        <v>563</v>
      </c>
      <c r="AB211" s="36" t="s">
        <v>25</v>
      </c>
      <c r="AC211" s="38"/>
      <c r="AD211" s="14"/>
      <c r="AE211" s="14"/>
    </row>
    <row r="212" spans="1:31" x14ac:dyDescent="0.25">
      <c r="A212" s="14"/>
      <c r="B212" s="65" t="s">
        <v>7</v>
      </c>
      <c r="C212" s="81">
        <v>2</v>
      </c>
      <c r="D212" s="101" t="s">
        <v>432</v>
      </c>
      <c r="E212" s="101" t="s">
        <v>207</v>
      </c>
      <c r="F212" s="101" t="s">
        <v>77</v>
      </c>
      <c r="G212" s="101" t="s">
        <v>301</v>
      </c>
      <c r="H212" s="139" t="s">
        <v>299</v>
      </c>
      <c r="I212" s="72">
        <v>5</v>
      </c>
      <c r="J212" s="66" t="s">
        <v>14</v>
      </c>
      <c r="K212" s="61">
        <v>3.472222222222222E-3</v>
      </c>
      <c r="L212" s="35">
        <v>2.0833333333333332E-2</v>
      </c>
      <c r="M212" s="35">
        <v>4.1666666666666664E-2</v>
      </c>
      <c r="N212" s="62">
        <v>1.0416666666666666E-2</v>
      </c>
      <c r="O212" s="62">
        <v>1.0416666666666666E-2</v>
      </c>
      <c r="P212" s="58">
        <f t="shared" ref="P212:P220" si="173">SUM(K212:O212)</f>
        <v>8.6805555555555552E-2</v>
      </c>
      <c r="Q212" s="63">
        <f t="shared" ref="Q212:Q220" si="174">SUM(R212:W212)</f>
        <v>8.6805555555555552E-2</v>
      </c>
      <c r="R212" s="57">
        <v>3.472222222222222E-3</v>
      </c>
      <c r="S212" s="57">
        <v>2.0833333333333332E-2</v>
      </c>
      <c r="T212" s="57">
        <v>4.1666666666666664E-2</v>
      </c>
      <c r="U212" s="57">
        <v>1.0416666666666666E-2</v>
      </c>
      <c r="V212" s="57"/>
      <c r="W212" s="57">
        <v>1.0416666666666666E-2</v>
      </c>
      <c r="X212" s="55">
        <f t="shared" ref="X212:X220" si="175">SUM(P212-Q212)</f>
        <v>0</v>
      </c>
      <c r="Y212" s="56" t="s">
        <v>47</v>
      </c>
      <c r="Z212" s="187" t="s">
        <v>669</v>
      </c>
      <c r="AA212" s="191" t="s">
        <v>563</v>
      </c>
      <c r="AB212" s="36" t="s">
        <v>25</v>
      </c>
      <c r="AC212" s="38"/>
      <c r="AD212" s="14"/>
      <c r="AE212" s="14"/>
    </row>
    <row r="213" spans="1:31" x14ac:dyDescent="0.25">
      <c r="A213" s="14"/>
      <c r="B213" s="65" t="s">
        <v>7</v>
      </c>
      <c r="C213" s="81">
        <v>2</v>
      </c>
      <c r="D213" s="101" t="s">
        <v>433</v>
      </c>
      <c r="E213" s="101" t="s">
        <v>208</v>
      </c>
      <c r="F213" s="101" t="s">
        <v>77</v>
      </c>
      <c r="G213" s="101" t="s">
        <v>191</v>
      </c>
      <c r="H213" s="139" t="s">
        <v>299</v>
      </c>
      <c r="I213" s="72">
        <v>5</v>
      </c>
      <c r="J213" s="66" t="s">
        <v>14</v>
      </c>
      <c r="K213" s="61">
        <v>3.472222222222222E-3</v>
      </c>
      <c r="L213" s="35">
        <v>2.0833333333333332E-2</v>
      </c>
      <c r="M213" s="35">
        <v>4.1666666666666664E-2</v>
      </c>
      <c r="N213" s="62">
        <v>1.0416666666666666E-2</v>
      </c>
      <c r="O213" s="62">
        <v>1.0416666666666666E-2</v>
      </c>
      <c r="P213" s="58">
        <f t="shared" si="173"/>
        <v>8.6805555555555552E-2</v>
      </c>
      <c r="Q213" s="63">
        <f t="shared" si="174"/>
        <v>8.6805555555555552E-2</v>
      </c>
      <c r="R213" s="57">
        <v>6.9444444444444441E-3</v>
      </c>
      <c r="S213" s="57">
        <v>2.0833333333333332E-2</v>
      </c>
      <c r="T213" s="57">
        <v>4.1666666666666664E-2</v>
      </c>
      <c r="U213" s="57">
        <v>3.472222222222222E-3</v>
      </c>
      <c r="V213" s="57"/>
      <c r="W213" s="57">
        <v>1.3888888888888888E-2</v>
      </c>
      <c r="X213" s="55">
        <f t="shared" si="175"/>
        <v>0</v>
      </c>
      <c r="Y213" s="56" t="s">
        <v>52</v>
      </c>
      <c r="Z213" s="187" t="s">
        <v>669</v>
      </c>
      <c r="AA213" s="191" t="s">
        <v>563</v>
      </c>
      <c r="AB213" s="36" t="s">
        <v>25</v>
      </c>
      <c r="AC213" s="38"/>
      <c r="AD213" s="14"/>
      <c r="AE213" s="14"/>
    </row>
    <row r="214" spans="1:31" x14ac:dyDescent="0.25">
      <c r="A214" s="14"/>
      <c r="B214" s="65" t="s">
        <v>7</v>
      </c>
      <c r="C214" s="81">
        <v>1</v>
      </c>
      <c r="D214" s="101" t="s">
        <v>434</v>
      </c>
      <c r="E214" s="101"/>
      <c r="F214" s="101" t="s">
        <v>77</v>
      </c>
      <c r="G214" s="101" t="s">
        <v>192</v>
      </c>
      <c r="H214" s="139" t="s">
        <v>299</v>
      </c>
      <c r="I214" s="72">
        <v>5</v>
      </c>
      <c r="J214" s="66" t="s">
        <v>14</v>
      </c>
      <c r="K214" s="61">
        <v>3.472222222222222E-3</v>
      </c>
      <c r="L214" s="35">
        <v>3.125E-2</v>
      </c>
      <c r="M214" s="35">
        <v>4.1666666666666664E-2</v>
      </c>
      <c r="N214" s="62">
        <v>1.0416666666666666E-2</v>
      </c>
      <c r="O214" s="62">
        <v>1.0416666666666666E-2</v>
      </c>
      <c r="P214" s="58">
        <f t="shared" si="173"/>
        <v>9.7222222222222238E-2</v>
      </c>
      <c r="Q214" s="63">
        <f t="shared" si="174"/>
        <v>9.7222222222222224E-2</v>
      </c>
      <c r="R214" s="57">
        <v>3.472222222222222E-3</v>
      </c>
      <c r="S214" s="57">
        <v>1.3888888888888888E-2</v>
      </c>
      <c r="T214" s="57">
        <v>4.8611111111111112E-2</v>
      </c>
      <c r="U214" s="57">
        <v>1.0416666666666666E-2</v>
      </c>
      <c r="V214" s="57"/>
      <c r="W214" s="57">
        <v>2.0833333333333332E-2</v>
      </c>
      <c r="X214" s="55">
        <f t="shared" si="175"/>
        <v>1.3877787807814457E-17</v>
      </c>
      <c r="Y214" s="56" t="s">
        <v>50</v>
      </c>
      <c r="Z214" s="187" t="s">
        <v>669</v>
      </c>
      <c r="AA214" s="191" t="s">
        <v>563</v>
      </c>
      <c r="AB214" s="36" t="s">
        <v>25</v>
      </c>
      <c r="AC214" s="38"/>
      <c r="AD214" s="14"/>
      <c r="AE214" s="14"/>
    </row>
    <row r="215" spans="1:31" x14ac:dyDescent="0.25">
      <c r="A215" s="14"/>
      <c r="B215" s="65" t="s">
        <v>7</v>
      </c>
      <c r="C215" s="81">
        <v>1</v>
      </c>
      <c r="D215" s="101" t="s">
        <v>435</v>
      </c>
      <c r="E215" s="101"/>
      <c r="F215" s="101" t="s">
        <v>77</v>
      </c>
      <c r="G215" s="101" t="s">
        <v>193</v>
      </c>
      <c r="H215" s="139" t="s">
        <v>299</v>
      </c>
      <c r="I215" s="72">
        <v>5</v>
      </c>
      <c r="J215" s="66" t="s">
        <v>14</v>
      </c>
      <c r="K215" s="61">
        <v>3.472222222222222E-3</v>
      </c>
      <c r="L215" s="35">
        <v>3.125E-2</v>
      </c>
      <c r="M215" s="35">
        <v>4.1666666666666664E-2</v>
      </c>
      <c r="N215" s="62">
        <v>1.0416666666666666E-2</v>
      </c>
      <c r="O215" s="62">
        <v>1.0416666666666666E-2</v>
      </c>
      <c r="P215" s="58">
        <f t="shared" ref="P215" si="176">SUM(K215:O215)</f>
        <v>9.7222222222222238E-2</v>
      </c>
      <c r="Q215" s="63">
        <f t="shared" ref="Q215" si="177">SUM(R215:W215)</f>
        <v>9.7222222222222224E-2</v>
      </c>
      <c r="R215" s="57">
        <v>3.472222222222222E-3</v>
      </c>
      <c r="S215" s="57">
        <v>1.3888888888888888E-2</v>
      </c>
      <c r="T215" s="57">
        <v>4.8611111111111112E-2</v>
      </c>
      <c r="U215" s="57">
        <v>1.0416666666666666E-2</v>
      </c>
      <c r="V215" s="57"/>
      <c r="W215" s="57">
        <v>2.0833333333333332E-2</v>
      </c>
      <c r="X215" s="55">
        <f t="shared" ref="X215" si="178">SUM(P215-Q215)</f>
        <v>1.3877787807814457E-17</v>
      </c>
      <c r="Y215" s="56" t="s">
        <v>50</v>
      </c>
      <c r="Z215" s="187" t="s">
        <v>669</v>
      </c>
      <c r="AA215" s="191" t="s">
        <v>563</v>
      </c>
      <c r="AB215" s="36" t="s">
        <v>25</v>
      </c>
      <c r="AC215" s="38" t="s">
        <v>627</v>
      </c>
      <c r="AD215" s="14"/>
      <c r="AE215" s="14"/>
    </row>
    <row r="216" spans="1:31" x14ac:dyDescent="0.25">
      <c r="A216" s="14"/>
      <c r="B216" s="65" t="s">
        <v>7</v>
      </c>
      <c r="C216" s="81">
        <v>3</v>
      </c>
      <c r="D216" s="101" t="s">
        <v>436</v>
      </c>
      <c r="E216" s="101" t="s">
        <v>208</v>
      </c>
      <c r="F216" s="101" t="s">
        <v>77</v>
      </c>
      <c r="G216" s="101" t="s">
        <v>194</v>
      </c>
      <c r="H216" s="139" t="s">
        <v>299</v>
      </c>
      <c r="I216" s="72">
        <v>5</v>
      </c>
      <c r="J216" s="66" t="s">
        <v>14</v>
      </c>
      <c r="K216" s="61">
        <v>3.472222222222222E-3</v>
      </c>
      <c r="L216" s="35">
        <v>2.0833333333333332E-2</v>
      </c>
      <c r="M216" s="35">
        <v>4.1666666666666664E-2</v>
      </c>
      <c r="N216" s="62">
        <v>1.0416666666666666E-2</v>
      </c>
      <c r="O216" s="62">
        <v>1.0416666666666666E-2</v>
      </c>
      <c r="P216" s="58">
        <f t="shared" si="173"/>
        <v>8.6805555555555552E-2</v>
      </c>
      <c r="Q216" s="63">
        <f t="shared" si="174"/>
        <v>8.6805555555555552E-2</v>
      </c>
      <c r="R216" s="57">
        <v>3.472222222222222E-3</v>
      </c>
      <c r="S216" s="57">
        <v>2.0833333333333332E-2</v>
      </c>
      <c r="T216" s="57">
        <v>4.1666666666666664E-2</v>
      </c>
      <c r="U216" s="57">
        <v>1.0416666666666666E-2</v>
      </c>
      <c r="V216" s="57"/>
      <c r="W216" s="57">
        <v>1.0416666666666666E-2</v>
      </c>
      <c r="X216" s="55">
        <f t="shared" si="175"/>
        <v>0</v>
      </c>
      <c r="Y216" s="56" t="s">
        <v>47</v>
      </c>
      <c r="Z216" s="187" t="s">
        <v>669</v>
      </c>
      <c r="AA216" s="191" t="s">
        <v>563</v>
      </c>
      <c r="AB216" s="36" t="s">
        <v>25</v>
      </c>
      <c r="AC216" s="38"/>
      <c r="AD216" s="14"/>
      <c r="AE216" s="14"/>
    </row>
    <row r="217" spans="1:31" x14ac:dyDescent="0.25">
      <c r="A217" s="14"/>
      <c r="B217" s="65" t="s">
        <v>7</v>
      </c>
      <c r="C217" s="81">
        <v>1</v>
      </c>
      <c r="D217" s="101" t="s">
        <v>437</v>
      </c>
      <c r="E217" s="101"/>
      <c r="F217" s="101" t="s">
        <v>77</v>
      </c>
      <c r="G217" s="101" t="s">
        <v>195</v>
      </c>
      <c r="H217" s="139" t="s">
        <v>299</v>
      </c>
      <c r="I217" s="72">
        <v>5</v>
      </c>
      <c r="J217" s="66" t="s">
        <v>14</v>
      </c>
      <c r="K217" s="61">
        <v>3.472222222222222E-3</v>
      </c>
      <c r="L217" s="35">
        <v>2.0833333333333332E-2</v>
      </c>
      <c r="M217" s="35">
        <v>4.1666666666666664E-2</v>
      </c>
      <c r="N217" s="62">
        <v>1.0416666666666666E-2</v>
      </c>
      <c r="O217" s="62">
        <v>1.0416666666666666E-2</v>
      </c>
      <c r="P217" s="58">
        <f t="shared" si="173"/>
        <v>8.6805555555555552E-2</v>
      </c>
      <c r="Q217" s="63">
        <f t="shared" si="174"/>
        <v>8.6805555555555552E-2</v>
      </c>
      <c r="R217" s="57">
        <v>3.472222222222222E-3</v>
      </c>
      <c r="S217" s="57">
        <v>2.0833333333333332E-2</v>
      </c>
      <c r="T217" s="57">
        <v>4.1666666666666664E-2</v>
      </c>
      <c r="U217" s="57">
        <v>1.0416666666666666E-2</v>
      </c>
      <c r="V217" s="57"/>
      <c r="W217" s="57">
        <v>1.0416666666666666E-2</v>
      </c>
      <c r="X217" s="55">
        <f t="shared" si="175"/>
        <v>0</v>
      </c>
      <c r="Y217" s="56" t="s">
        <v>47</v>
      </c>
      <c r="Z217" s="187" t="s">
        <v>669</v>
      </c>
      <c r="AA217" s="191" t="s">
        <v>563</v>
      </c>
      <c r="AB217" s="36" t="s">
        <v>25</v>
      </c>
      <c r="AC217" s="38"/>
      <c r="AD217" s="14"/>
      <c r="AE217" s="14"/>
    </row>
    <row r="218" spans="1:31" x14ac:dyDescent="0.25">
      <c r="A218" s="14"/>
      <c r="B218" s="65" t="s">
        <v>7</v>
      </c>
      <c r="C218" s="81">
        <v>1</v>
      </c>
      <c r="D218" s="101" t="s">
        <v>438</v>
      </c>
      <c r="E218" s="101"/>
      <c r="F218" s="101" t="s">
        <v>77</v>
      </c>
      <c r="G218" s="101" t="s">
        <v>196</v>
      </c>
      <c r="H218" s="139" t="s">
        <v>299</v>
      </c>
      <c r="I218" s="72">
        <v>5</v>
      </c>
      <c r="J218" s="66" t="s">
        <v>14</v>
      </c>
      <c r="K218" s="61">
        <v>3.472222222222222E-3</v>
      </c>
      <c r="L218" s="35">
        <v>2.0833333333333332E-2</v>
      </c>
      <c r="M218" s="35">
        <v>4.1666666666666664E-2</v>
      </c>
      <c r="N218" s="62">
        <v>1.0416666666666666E-2</v>
      </c>
      <c r="O218" s="62">
        <v>1.0416666666666666E-2</v>
      </c>
      <c r="P218" s="58">
        <f t="shared" si="173"/>
        <v>8.6805555555555552E-2</v>
      </c>
      <c r="Q218" s="63">
        <f t="shared" si="174"/>
        <v>8.6805555555555552E-2</v>
      </c>
      <c r="R218" s="57">
        <v>3.472222222222222E-3</v>
      </c>
      <c r="S218" s="57">
        <v>2.0833333333333332E-2</v>
      </c>
      <c r="T218" s="57">
        <v>4.1666666666666664E-2</v>
      </c>
      <c r="U218" s="57">
        <v>1.0416666666666666E-2</v>
      </c>
      <c r="V218" s="57"/>
      <c r="W218" s="57">
        <v>1.0416666666666666E-2</v>
      </c>
      <c r="X218" s="55">
        <f t="shared" si="175"/>
        <v>0</v>
      </c>
      <c r="Y218" s="56" t="s">
        <v>47</v>
      </c>
      <c r="Z218" s="187" t="s">
        <v>669</v>
      </c>
      <c r="AA218" s="191" t="s">
        <v>563</v>
      </c>
      <c r="AB218" s="36" t="s">
        <v>25</v>
      </c>
      <c r="AC218" s="38"/>
      <c r="AD218" s="14"/>
      <c r="AE218" s="14"/>
    </row>
    <row r="219" spans="1:31" x14ac:dyDescent="0.25">
      <c r="A219" s="14"/>
      <c r="B219" s="65" t="s">
        <v>7</v>
      </c>
      <c r="C219" s="81">
        <v>1</v>
      </c>
      <c r="D219" s="101" t="s">
        <v>517</v>
      </c>
      <c r="E219" s="101"/>
      <c r="F219" s="101" t="s">
        <v>77</v>
      </c>
      <c r="G219" s="101" t="s">
        <v>301</v>
      </c>
      <c r="H219" s="139" t="s">
        <v>299</v>
      </c>
      <c r="I219" s="72">
        <v>5</v>
      </c>
      <c r="J219" s="66" t="s">
        <v>14</v>
      </c>
      <c r="K219" s="61">
        <v>3.472222222222222E-3</v>
      </c>
      <c r="L219" s="35">
        <v>2.0833333333333332E-2</v>
      </c>
      <c r="M219" s="35">
        <v>4.1666666666666664E-2</v>
      </c>
      <c r="N219" s="62">
        <v>1.0416666666666666E-2</v>
      </c>
      <c r="O219" s="62">
        <v>1.0416666666666666E-2</v>
      </c>
      <c r="P219" s="58">
        <f t="shared" si="173"/>
        <v>8.6805555555555552E-2</v>
      </c>
      <c r="Q219" s="63">
        <f t="shared" si="174"/>
        <v>8.6805555555555552E-2</v>
      </c>
      <c r="R219" s="57">
        <v>3.472222222222222E-3</v>
      </c>
      <c r="S219" s="57">
        <v>2.0833333333333332E-2</v>
      </c>
      <c r="T219" s="57">
        <v>4.1666666666666664E-2</v>
      </c>
      <c r="U219" s="57">
        <v>1.0416666666666666E-2</v>
      </c>
      <c r="V219" s="57"/>
      <c r="W219" s="57">
        <v>1.0416666666666666E-2</v>
      </c>
      <c r="X219" s="55">
        <f t="shared" si="175"/>
        <v>0</v>
      </c>
      <c r="Y219" s="56" t="s">
        <v>45</v>
      </c>
      <c r="Z219" s="187" t="s">
        <v>669</v>
      </c>
      <c r="AA219" s="191" t="s">
        <v>563</v>
      </c>
      <c r="AB219" s="36" t="s">
        <v>25</v>
      </c>
      <c r="AC219" s="38"/>
      <c r="AD219" s="14"/>
      <c r="AE219" s="14"/>
    </row>
    <row r="220" spans="1:31" x14ac:dyDescent="0.25">
      <c r="A220" s="14"/>
      <c r="B220" s="65" t="s">
        <v>7</v>
      </c>
      <c r="C220" s="81">
        <v>1</v>
      </c>
      <c r="D220" s="101" t="s">
        <v>439</v>
      </c>
      <c r="E220" s="101"/>
      <c r="F220" s="101" t="s">
        <v>77</v>
      </c>
      <c r="G220" s="101" t="s">
        <v>197</v>
      </c>
      <c r="H220" s="139" t="s">
        <v>299</v>
      </c>
      <c r="I220" s="72">
        <v>5</v>
      </c>
      <c r="J220" s="66" t="s">
        <v>14</v>
      </c>
      <c r="K220" s="61">
        <v>3.472222222222222E-3</v>
      </c>
      <c r="L220" s="35">
        <v>2.0833333333333332E-2</v>
      </c>
      <c r="M220" s="35">
        <v>4.1666666666666664E-2</v>
      </c>
      <c r="N220" s="62">
        <v>1.0416666666666666E-2</v>
      </c>
      <c r="O220" s="62">
        <v>1.0416666666666666E-2</v>
      </c>
      <c r="P220" s="58">
        <f t="shared" si="173"/>
        <v>8.6805555555555552E-2</v>
      </c>
      <c r="Q220" s="63">
        <f t="shared" si="174"/>
        <v>8.6805555555555552E-2</v>
      </c>
      <c r="R220" s="57">
        <v>3.472222222222222E-3</v>
      </c>
      <c r="S220" s="57">
        <v>2.0833333333333332E-2</v>
      </c>
      <c r="T220" s="57">
        <v>4.1666666666666664E-2</v>
      </c>
      <c r="U220" s="57">
        <v>1.0416666666666666E-2</v>
      </c>
      <c r="V220" s="57"/>
      <c r="W220" s="57">
        <v>1.0416666666666666E-2</v>
      </c>
      <c r="X220" s="55">
        <f t="shared" si="175"/>
        <v>0</v>
      </c>
      <c r="Y220" s="56" t="s">
        <v>47</v>
      </c>
      <c r="Z220" s="187" t="s">
        <v>669</v>
      </c>
      <c r="AA220" s="191" t="s">
        <v>563</v>
      </c>
      <c r="AB220" s="36" t="s">
        <v>25</v>
      </c>
      <c r="AC220" s="38"/>
      <c r="AD220" s="14"/>
      <c r="AE220" s="14"/>
    </row>
    <row r="221" spans="1:31" x14ac:dyDescent="0.25">
      <c r="A221" s="14"/>
      <c r="B221" s="65" t="s">
        <v>7</v>
      </c>
      <c r="C221" s="81">
        <v>4</v>
      </c>
      <c r="D221" s="101" t="s">
        <v>440</v>
      </c>
      <c r="E221" s="101" t="s">
        <v>207</v>
      </c>
      <c r="F221" s="101" t="s">
        <v>77</v>
      </c>
      <c r="G221" s="101" t="s">
        <v>301</v>
      </c>
      <c r="H221" s="139" t="s">
        <v>299</v>
      </c>
      <c r="I221" s="72">
        <v>5</v>
      </c>
      <c r="J221" s="66" t="s">
        <v>14</v>
      </c>
      <c r="K221" s="61">
        <v>3.472222222222222E-3</v>
      </c>
      <c r="L221" s="35">
        <v>2.0833333333333332E-2</v>
      </c>
      <c r="M221" s="35">
        <v>4.1666666666666664E-2</v>
      </c>
      <c r="N221" s="62">
        <v>1.0416666666666666E-2</v>
      </c>
      <c r="O221" s="62">
        <v>1.0416666666666666E-2</v>
      </c>
      <c r="P221" s="58">
        <f t="shared" ref="P221:P228" si="179">SUM(K221:O221)</f>
        <v>8.6805555555555552E-2</v>
      </c>
      <c r="Q221" s="63">
        <f t="shared" ref="Q221:Q228" si="180">SUM(R221:W221)</f>
        <v>8.6805555555555552E-2</v>
      </c>
      <c r="R221" s="57">
        <v>3.472222222222222E-3</v>
      </c>
      <c r="S221" s="57">
        <v>2.0833333333333332E-2</v>
      </c>
      <c r="T221" s="57">
        <v>4.1666666666666664E-2</v>
      </c>
      <c r="U221" s="57">
        <v>1.3888888888888888E-2</v>
      </c>
      <c r="V221" s="57"/>
      <c r="W221" s="57">
        <v>6.9444444444444441E-3</v>
      </c>
      <c r="X221" s="55">
        <f t="shared" ref="X221:X228" si="181">SUM(P221-Q221)</f>
        <v>0</v>
      </c>
      <c r="Y221" s="56" t="s">
        <v>47</v>
      </c>
      <c r="Z221" s="187" t="s">
        <v>669</v>
      </c>
      <c r="AA221" s="191" t="s">
        <v>563</v>
      </c>
      <c r="AB221" s="36" t="s">
        <v>25</v>
      </c>
      <c r="AC221" s="38"/>
      <c r="AD221" s="14"/>
      <c r="AE221" s="14"/>
    </row>
    <row r="222" spans="1:31" x14ac:dyDescent="0.25">
      <c r="A222" s="14"/>
      <c r="B222" s="65" t="s">
        <v>7</v>
      </c>
      <c r="C222" s="81">
        <v>4</v>
      </c>
      <c r="D222" s="101" t="s">
        <v>441</v>
      </c>
      <c r="E222" s="101" t="s">
        <v>208</v>
      </c>
      <c r="F222" s="101" t="s">
        <v>77</v>
      </c>
      <c r="G222" s="101" t="s">
        <v>191</v>
      </c>
      <c r="H222" s="139" t="s">
        <v>299</v>
      </c>
      <c r="I222" s="72">
        <v>5</v>
      </c>
      <c r="J222" s="66" t="s">
        <v>14</v>
      </c>
      <c r="K222" s="61">
        <v>3.472222222222222E-3</v>
      </c>
      <c r="L222" s="35">
        <v>2.0833333333333332E-2</v>
      </c>
      <c r="M222" s="35">
        <v>4.1666666666666664E-2</v>
      </c>
      <c r="N222" s="62">
        <v>1.0416666666666666E-2</v>
      </c>
      <c r="O222" s="62">
        <v>1.0416666666666666E-2</v>
      </c>
      <c r="P222" s="58">
        <f t="shared" si="179"/>
        <v>8.6805555555555552E-2</v>
      </c>
      <c r="Q222" s="63">
        <f t="shared" si="180"/>
        <v>8.6805555555555552E-2</v>
      </c>
      <c r="R222" s="57">
        <v>6.9444444444444441E-3</v>
      </c>
      <c r="S222" s="57">
        <v>2.0833333333333332E-2</v>
      </c>
      <c r="T222" s="57">
        <v>4.1666666666666664E-2</v>
      </c>
      <c r="U222" s="57">
        <v>3.472222222222222E-3</v>
      </c>
      <c r="V222" s="57"/>
      <c r="W222" s="57">
        <v>1.3888888888888888E-2</v>
      </c>
      <c r="X222" s="55">
        <f t="shared" si="181"/>
        <v>0</v>
      </c>
      <c r="Y222" s="56" t="s">
        <v>52</v>
      </c>
      <c r="Z222" s="187" t="s">
        <v>669</v>
      </c>
      <c r="AA222" s="191" t="s">
        <v>563</v>
      </c>
      <c r="AB222" s="36" t="s">
        <v>25</v>
      </c>
      <c r="AC222" s="38"/>
      <c r="AD222" s="14"/>
      <c r="AE222" s="14"/>
    </row>
    <row r="223" spans="1:31" x14ac:dyDescent="0.25">
      <c r="A223" s="14"/>
      <c r="B223" s="65" t="s">
        <v>7</v>
      </c>
      <c r="C223" s="81">
        <v>4</v>
      </c>
      <c r="D223" s="101" t="s">
        <v>442</v>
      </c>
      <c r="E223" s="101"/>
      <c r="F223" s="101" t="s">
        <v>77</v>
      </c>
      <c r="G223" s="101" t="s">
        <v>192</v>
      </c>
      <c r="H223" s="139" t="s">
        <v>299</v>
      </c>
      <c r="I223" s="72">
        <v>5</v>
      </c>
      <c r="J223" s="66" t="s">
        <v>14</v>
      </c>
      <c r="K223" s="61">
        <v>3.472222222222222E-3</v>
      </c>
      <c r="L223" s="35">
        <v>3.125E-2</v>
      </c>
      <c r="M223" s="35">
        <v>4.1666666666666664E-2</v>
      </c>
      <c r="N223" s="62">
        <v>1.0416666666666666E-2</v>
      </c>
      <c r="O223" s="62">
        <v>1.0416666666666666E-2</v>
      </c>
      <c r="P223" s="58">
        <f t="shared" si="179"/>
        <v>9.7222222222222238E-2</v>
      </c>
      <c r="Q223" s="63">
        <f t="shared" si="180"/>
        <v>9.7222222222222224E-2</v>
      </c>
      <c r="R223" s="57">
        <v>3.472222222222222E-3</v>
      </c>
      <c r="S223" s="57">
        <v>1.3888888888888888E-2</v>
      </c>
      <c r="T223" s="57">
        <v>4.8611111111111112E-2</v>
      </c>
      <c r="U223" s="57">
        <v>1.0416666666666666E-2</v>
      </c>
      <c r="V223" s="57"/>
      <c r="W223" s="57">
        <v>2.0833333333333332E-2</v>
      </c>
      <c r="X223" s="55">
        <f t="shared" si="181"/>
        <v>1.3877787807814457E-17</v>
      </c>
      <c r="Y223" s="56" t="s">
        <v>50</v>
      </c>
      <c r="Z223" s="187" t="s">
        <v>669</v>
      </c>
      <c r="AA223" s="191" t="s">
        <v>563</v>
      </c>
      <c r="AB223" s="36" t="s">
        <v>25</v>
      </c>
      <c r="AC223" s="38"/>
      <c r="AD223" s="14"/>
      <c r="AE223" s="14"/>
    </row>
    <row r="224" spans="1:31" x14ac:dyDescent="0.25">
      <c r="A224" s="14"/>
      <c r="B224" s="65" t="s">
        <v>7</v>
      </c>
      <c r="C224" s="81">
        <v>4</v>
      </c>
      <c r="D224" s="101" t="s">
        <v>443</v>
      </c>
      <c r="E224" s="101"/>
      <c r="F224" s="101" t="s">
        <v>77</v>
      </c>
      <c r="G224" s="101" t="s">
        <v>193</v>
      </c>
      <c r="H224" s="139" t="s">
        <v>299</v>
      </c>
      <c r="I224" s="72">
        <v>5</v>
      </c>
      <c r="J224" s="66" t="s">
        <v>14</v>
      </c>
      <c r="K224" s="61">
        <v>3.472222222222222E-3</v>
      </c>
      <c r="L224" s="35">
        <v>3.125E-2</v>
      </c>
      <c r="M224" s="35">
        <v>4.1666666666666664E-2</v>
      </c>
      <c r="N224" s="62">
        <v>1.0416666666666666E-2</v>
      </c>
      <c r="O224" s="62">
        <v>1.0416666666666666E-2</v>
      </c>
      <c r="P224" s="58">
        <f t="shared" ref="P224" si="182">SUM(K224:O224)</f>
        <v>9.7222222222222238E-2</v>
      </c>
      <c r="Q224" s="63">
        <f t="shared" ref="Q224" si="183">SUM(R224:W224)</f>
        <v>9.7222222222222224E-2</v>
      </c>
      <c r="R224" s="57">
        <v>3.472222222222222E-3</v>
      </c>
      <c r="S224" s="57">
        <v>1.3888888888888888E-2</v>
      </c>
      <c r="T224" s="57">
        <v>4.8611111111111112E-2</v>
      </c>
      <c r="U224" s="57">
        <v>1.0416666666666666E-2</v>
      </c>
      <c r="V224" s="57"/>
      <c r="W224" s="57">
        <v>2.0833333333333332E-2</v>
      </c>
      <c r="X224" s="55">
        <f t="shared" ref="X224" si="184">SUM(P224-Q224)</f>
        <v>1.3877787807814457E-17</v>
      </c>
      <c r="Y224" s="56" t="s">
        <v>50</v>
      </c>
      <c r="Z224" s="187" t="s">
        <v>669</v>
      </c>
      <c r="AA224" s="191" t="s">
        <v>563</v>
      </c>
      <c r="AB224" s="36" t="s">
        <v>25</v>
      </c>
      <c r="AC224" s="38" t="s">
        <v>627</v>
      </c>
      <c r="AD224" s="14"/>
      <c r="AE224" s="14"/>
    </row>
    <row r="225" spans="1:31" x14ac:dyDescent="0.25">
      <c r="A225" s="14"/>
      <c r="B225" s="65" t="s">
        <v>7</v>
      </c>
      <c r="C225" s="81">
        <v>4</v>
      </c>
      <c r="D225" s="101" t="s">
        <v>444</v>
      </c>
      <c r="E225" s="101" t="s">
        <v>208</v>
      </c>
      <c r="F225" s="101" t="s">
        <v>77</v>
      </c>
      <c r="G225" s="101" t="s">
        <v>194</v>
      </c>
      <c r="H225" s="139" t="s">
        <v>299</v>
      </c>
      <c r="I225" s="72">
        <v>5</v>
      </c>
      <c r="J225" s="66" t="s">
        <v>14</v>
      </c>
      <c r="K225" s="61">
        <v>3.472222222222222E-3</v>
      </c>
      <c r="L225" s="35">
        <v>2.0833333333333332E-2</v>
      </c>
      <c r="M225" s="35">
        <v>4.1666666666666664E-2</v>
      </c>
      <c r="N225" s="62">
        <v>1.0416666666666666E-2</v>
      </c>
      <c r="O225" s="62">
        <v>1.0416666666666666E-2</v>
      </c>
      <c r="P225" s="58">
        <f t="shared" si="179"/>
        <v>8.6805555555555552E-2</v>
      </c>
      <c r="Q225" s="63">
        <f t="shared" si="180"/>
        <v>8.6805555555555552E-2</v>
      </c>
      <c r="R225" s="57">
        <v>3.472222222222222E-3</v>
      </c>
      <c r="S225" s="57">
        <v>2.0833333333333332E-2</v>
      </c>
      <c r="T225" s="57">
        <v>4.1666666666666664E-2</v>
      </c>
      <c r="U225" s="57">
        <v>1.3888888888888888E-2</v>
      </c>
      <c r="V225" s="57"/>
      <c r="W225" s="57">
        <v>6.9444444444444441E-3</v>
      </c>
      <c r="X225" s="55">
        <f t="shared" si="181"/>
        <v>0</v>
      </c>
      <c r="Y225" s="56" t="s">
        <v>48</v>
      </c>
      <c r="Z225" s="187" t="s">
        <v>669</v>
      </c>
      <c r="AA225" s="191" t="s">
        <v>563</v>
      </c>
      <c r="AB225" s="36" t="s">
        <v>25</v>
      </c>
      <c r="AC225" s="38"/>
      <c r="AD225" s="14"/>
      <c r="AE225" s="14"/>
    </row>
    <row r="226" spans="1:31" x14ac:dyDescent="0.25">
      <c r="A226" s="14"/>
      <c r="B226" s="65" t="s">
        <v>7</v>
      </c>
      <c r="C226" s="81">
        <v>4</v>
      </c>
      <c r="D226" s="101" t="s">
        <v>445</v>
      </c>
      <c r="E226" s="101"/>
      <c r="F226" s="101" t="s">
        <v>77</v>
      </c>
      <c r="G226" s="101" t="s">
        <v>195</v>
      </c>
      <c r="H226" s="139" t="s">
        <v>299</v>
      </c>
      <c r="I226" s="72">
        <v>5</v>
      </c>
      <c r="J226" s="66" t="s">
        <v>14</v>
      </c>
      <c r="K226" s="61">
        <v>3.472222222222222E-3</v>
      </c>
      <c r="L226" s="35">
        <v>2.0833333333333332E-2</v>
      </c>
      <c r="M226" s="35">
        <v>4.1666666666666664E-2</v>
      </c>
      <c r="N226" s="62">
        <v>1.0416666666666666E-2</v>
      </c>
      <c r="O226" s="62">
        <v>1.0416666666666666E-2</v>
      </c>
      <c r="P226" s="58">
        <f t="shared" si="179"/>
        <v>8.6805555555555552E-2</v>
      </c>
      <c r="Q226" s="63">
        <f t="shared" si="180"/>
        <v>8.6805555555555552E-2</v>
      </c>
      <c r="R226" s="57">
        <v>3.472222222222222E-3</v>
      </c>
      <c r="S226" s="57">
        <v>2.0833333333333332E-2</v>
      </c>
      <c r="T226" s="57">
        <v>4.1666666666666664E-2</v>
      </c>
      <c r="U226" s="57">
        <v>1.3888888888888888E-2</v>
      </c>
      <c r="V226" s="57"/>
      <c r="W226" s="57">
        <v>6.9444444444444441E-3</v>
      </c>
      <c r="X226" s="55">
        <f t="shared" si="181"/>
        <v>0</v>
      </c>
      <c r="Y226" s="56" t="s">
        <v>48</v>
      </c>
      <c r="Z226" s="187" t="s">
        <v>669</v>
      </c>
      <c r="AA226" s="191" t="s">
        <v>563</v>
      </c>
      <c r="AB226" s="36" t="s">
        <v>25</v>
      </c>
      <c r="AC226" s="38"/>
      <c r="AD226" s="14"/>
      <c r="AE226" s="14"/>
    </row>
    <row r="227" spans="1:31" x14ac:dyDescent="0.25">
      <c r="A227" s="14"/>
      <c r="B227" s="65" t="s">
        <v>7</v>
      </c>
      <c r="C227" s="81">
        <v>4</v>
      </c>
      <c r="D227" s="101" t="s">
        <v>446</v>
      </c>
      <c r="E227" s="101"/>
      <c r="F227" s="101" t="s">
        <v>77</v>
      </c>
      <c r="G227" s="101" t="s">
        <v>196</v>
      </c>
      <c r="H227" s="139" t="s">
        <v>299</v>
      </c>
      <c r="I227" s="72">
        <v>5</v>
      </c>
      <c r="J227" s="66" t="s">
        <v>14</v>
      </c>
      <c r="K227" s="61">
        <v>3.472222222222222E-3</v>
      </c>
      <c r="L227" s="35">
        <v>2.0833333333333332E-2</v>
      </c>
      <c r="M227" s="35">
        <v>4.1666666666666664E-2</v>
      </c>
      <c r="N227" s="62">
        <v>1.0416666666666666E-2</v>
      </c>
      <c r="O227" s="62">
        <v>1.0416666666666666E-2</v>
      </c>
      <c r="P227" s="58">
        <f t="shared" si="179"/>
        <v>8.6805555555555552E-2</v>
      </c>
      <c r="Q227" s="63">
        <f t="shared" si="180"/>
        <v>8.6805555555555552E-2</v>
      </c>
      <c r="R227" s="57">
        <v>3.472222222222222E-3</v>
      </c>
      <c r="S227" s="57">
        <v>2.0833333333333332E-2</v>
      </c>
      <c r="T227" s="57">
        <v>4.1666666666666664E-2</v>
      </c>
      <c r="U227" s="57">
        <v>1.3888888888888888E-2</v>
      </c>
      <c r="V227" s="57"/>
      <c r="W227" s="57">
        <v>6.9444444444444441E-3</v>
      </c>
      <c r="X227" s="55">
        <f t="shared" si="181"/>
        <v>0</v>
      </c>
      <c r="Y227" s="56" t="s">
        <v>48</v>
      </c>
      <c r="Z227" s="187" t="s">
        <v>669</v>
      </c>
      <c r="AA227" s="191" t="s">
        <v>563</v>
      </c>
      <c r="AB227" s="36" t="s">
        <v>25</v>
      </c>
      <c r="AC227" s="38"/>
      <c r="AD227" s="14"/>
      <c r="AE227" s="14"/>
    </row>
    <row r="228" spans="1:31" x14ac:dyDescent="0.25">
      <c r="A228" s="14"/>
      <c r="B228" s="65" t="s">
        <v>7</v>
      </c>
      <c r="C228" s="81">
        <v>4</v>
      </c>
      <c r="D228" s="101" t="s">
        <v>447</v>
      </c>
      <c r="E228" s="101"/>
      <c r="F228" s="101" t="s">
        <v>77</v>
      </c>
      <c r="G228" s="101" t="s">
        <v>197</v>
      </c>
      <c r="H228" s="139" t="s">
        <v>299</v>
      </c>
      <c r="I228" s="72">
        <v>5</v>
      </c>
      <c r="J228" s="66" t="s">
        <v>14</v>
      </c>
      <c r="K228" s="61">
        <v>3.472222222222222E-3</v>
      </c>
      <c r="L228" s="35">
        <v>2.0833333333333332E-2</v>
      </c>
      <c r="M228" s="35">
        <v>4.1666666666666664E-2</v>
      </c>
      <c r="N228" s="62">
        <v>1.0416666666666666E-2</v>
      </c>
      <c r="O228" s="62">
        <v>1.0416666666666666E-2</v>
      </c>
      <c r="P228" s="58">
        <f t="shared" si="179"/>
        <v>8.6805555555555552E-2</v>
      </c>
      <c r="Q228" s="63">
        <f t="shared" si="180"/>
        <v>8.6805555555555552E-2</v>
      </c>
      <c r="R228" s="57">
        <v>3.472222222222222E-3</v>
      </c>
      <c r="S228" s="57">
        <v>2.0833333333333332E-2</v>
      </c>
      <c r="T228" s="57">
        <v>4.1666666666666664E-2</v>
      </c>
      <c r="U228" s="57">
        <v>1.3888888888888888E-2</v>
      </c>
      <c r="V228" s="57"/>
      <c r="W228" s="57">
        <v>6.9444444444444441E-3</v>
      </c>
      <c r="X228" s="55">
        <f t="shared" si="181"/>
        <v>0</v>
      </c>
      <c r="Y228" s="56" t="s">
        <v>48</v>
      </c>
      <c r="Z228" s="187" t="s">
        <v>669</v>
      </c>
      <c r="AA228" s="191" t="s">
        <v>563</v>
      </c>
      <c r="AB228" s="36" t="s">
        <v>25</v>
      </c>
      <c r="AC228" s="38"/>
      <c r="AD228" s="14"/>
      <c r="AE228" s="14"/>
    </row>
    <row r="229" spans="1:31" x14ac:dyDescent="0.25">
      <c r="A229" s="14"/>
      <c r="B229" s="65" t="s">
        <v>7</v>
      </c>
      <c r="C229" s="81">
        <v>2</v>
      </c>
      <c r="D229" s="101" t="s">
        <v>518</v>
      </c>
      <c r="E229" s="101" t="s">
        <v>212</v>
      </c>
      <c r="F229" s="101" t="s">
        <v>77</v>
      </c>
      <c r="G229" s="101" t="s">
        <v>209</v>
      </c>
      <c r="H229" s="139" t="s">
        <v>299</v>
      </c>
      <c r="I229" s="72">
        <v>5</v>
      </c>
      <c r="J229" s="66" t="s">
        <v>14</v>
      </c>
      <c r="K229" s="61">
        <v>3.472222222222222E-3</v>
      </c>
      <c r="L229" s="35">
        <v>2.0833333333333332E-2</v>
      </c>
      <c r="M229" s="35">
        <v>4.1666666666666664E-2</v>
      </c>
      <c r="N229" s="62">
        <v>1.0416666666666666E-2</v>
      </c>
      <c r="O229" s="62">
        <v>1.0416666666666666E-2</v>
      </c>
      <c r="P229" s="58">
        <f t="shared" ref="P229" si="185">SUM(K229:O229)</f>
        <v>8.6805555555555552E-2</v>
      </c>
      <c r="Q229" s="63">
        <f t="shared" si="169"/>
        <v>8.6805555555555552E-2</v>
      </c>
      <c r="R229" s="57">
        <v>3.472222222222222E-3</v>
      </c>
      <c r="S229" s="57">
        <v>2.0833333333333332E-2</v>
      </c>
      <c r="T229" s="57">
        <v>4.1666666666666664E-2</v>
      </c>
      <c r="U229" s="57">
        <v>1.0416666666666666E-2</v>
      </c>
      <c r="V229" s="57"/>
      <c r="W229" s="57">
        <v>1.0416666666666666E-2</v>
      </c>
      <c r="X229" s="55">
        <f t="shared" ref="X229" si="186">SUM(P229-Q229)</f>
        <v>0</v>
      </c>
      <c r="Y229" s="56" t="s">
        <v>49</v>
      </c>
      <c r="Z229" s="187" t="s">
        <v>669</v>
      </c>
      <c r="AA229" s="191" t="s">
        <v>563</v>
      </c>
      <c r="AB229" s="36" t="s">
        <v>25</v>
      </c>
      <c r="AC229" s="38"/>
      <c r="AD229" s="14"/>
      <c r="AE229" s="14"/>
    </row>
    <row r="230" spans="1:31" x14ac:dyDescent="0.25">
      <c r="A230" s="14"/>
      <c r="B230" s="65" t="s">
        <v>7</v>
      </c>
      <c r="C230" s="81">
        <v>2</v>
      </c>
      <c r="D230" s="101" t="s">
        <v>519</v>
      </c>
      <c r="E230" s="101"/>
      <c r="F230" s="101" t="s">
        <v>77</v>
      </c>
      <c r="G230" s="101" t="s">
        <v>210</v>
      </c>
      <c r="H230" s="139" t="s">
        <v>299</v>
      </c>
      <c r="I230" s="72">
        <v>5</v>
      </c>
      <c r="J230" s="66" t="s">
        <v>14</v>
      </c>
      <c r="K230" s="61">
        <v>3.472222222222222E-3</v>
      </c>
      <c r="L230" s="35">
        <v>2.0833333333333332E-2</v>
      </c>
      <c r="M230" s="35">
        <v>4.1666666666666664E-2</v>
      </c>
      <c r="N230" s="62">
        <v>1.0416666666666666E-2</v>
      </c>
      <c r="O230" s="62">
        <v>1.0416666666666666E-2</v>
      </c>
      <c r="P230" s="58">
        <f t="shared" ref="P230:P262" si="187">SUM(K230:O230)</f>
        <v>8.6805555555555552E-2</v>
      </c>
      <c r="Q230" s="63">
        <f t="shared" si="169"/>
        <v>8.6805555555555552E-2</v>
      </c>
      <c r="R230" s="57">
        <v>3.472222222222222E-3</v>
      </c>
      <c r="S230" s="57">
        <v>2.0833333333333332E-2</v>
      </c>
      <c r="T230" s="57">
        <v>4.1666666666666664E-2</v>
      </c>
      <c r="U230" s="57">
        <v>1.0416666666666666E-2</v>
      </c>
      <c r="V230" s="57"/>
      <c r="W230" s="57">
        <v>1.0416666666666666E-2</v>
      </c>
      <c r="X230" s="55">
        <f t="shared" ref="X230:X264" si="188">SUM(P230-Q230)</f>
        <v>0</v>
      </c>
      <c r="Y230" s="56" t="s">
        <v>45</v>
      </c>
      <c r="Z230" s="187" t="s">
        <v>669</v>
      </c>
      <c r="AA230" s="191" t="s">
        <v>563</v>
      </c>
      <c r="AB230" s="36" t="s">
        <v>25</v>
      </c>
      <c r="AC230" s="38"/>
      <c r="AD230" s="14"/>
      <c r="AE230" s="14"/>
    </row>
    <row r="231" spans="1:31" x14ac:dyDescent="0.25">
      <c r="A231" s="14"/>
      <c r="B231" s="65" t="s">
        <v>7</v>
      </c>
      <c r="C231" s="81">
        <v>2</v>
      </c>
      <c r="D231" s="101" t="s">
        <v>521</v>
      </c>
      <c r="E231" s="101" t="s">
        <v>408</v>
      </c>
      <c r="F231" s="101" t="s">
        <v>77</v>
      </c>
      <c r="G231" s="101" t="s">
        <v>400</v>
      </c>
      <c r="H231" s="139" t="s">
        <v>299</v>
      </c>
      <c r="I231" s="72">
        <v>5</v>
      </c>
      <c r="J231" s="66" t="s">
        <v>14</v>
      </c>
      <c r="K231" s="61">
        <v>3.472222222222222E-3</v>
      </c>
      <c r="L231" s="35">
        <v>2.0833333333333332E-2</v>
      </c>
      <c r="M231" s="35">
        <v>4.1666666666666664E-2</v>
      </c>
      <c r="N231" s="62">
        <v>1.0416666666666666E-2</v>
      </c>
      <c r="O231" s="62">
        <v>1.0416666666666666E-2</v>
      </c>
      <c r="P231" s="58">
        <f t="shared" ref="P231" si="189">SUM(K231:O231)</f>
        <v>8.6805555555555552E-2</v>
      </c>
      <c r="Q231" s="63">
        <f t="shared" ref="Q231" si="190">SUM(R231:W231)</f>
        <v>8.6805555555555552E-2</v>
      </c>
      <c r="R231" s="57">
        <v>3.472222222222222E-3</v>
      </c>
      <c r="S231" s="57">
        <v>2.0833333333333332E-2</v>
      </c>
      <c r="T231" s="57">
        <v>4.1666666666666664E-2</v>
      </c>
      <c r="U231" s="57">
        <v>1.0416666666666666E-2</v>
      </c>
      <c r="V231" s="57"/>
      <c r="W231" s="57">
        <v>1.0416666666666666E-2</v>
      </c>
      <c r="X231" s="55">
        <f t="shared" ref="X231" si="191">SUM(P231-Q231)</f>
        <v>0</v>
      </c>
      <c r="Y231" s="56" t="s">
        <v>45</v>
      </c>
      <c r="Z231" s="187" t="s">
        <v>669</v>
      </c>
      <c r="AA231" s="191" t="s">
        <v>563</v>
      </c>
      <c r="AB231" s="36" t="s">
        <v>25</v>
      </c>
      <c r="AC231" s="38"/>
      <c r="AD231" s="14"/>
      <c r="AE231" s="14"/>
    </row>
    <row r="232" spans="1:31" x14ac:dyDescent="0.25">
      <c r="A232" s="14"/>
      <c r="B232" s="65" t="s">
        <v>7</v>
      </c>
      <c r="C232" s="81">
        <v>2</v>
      </c>
      <c r="D232" s="101" t="s">
        <v>522</v>
      </c>
      <c r="E232" s="101" t="s">
        <v>408</v>
      </c>
      <c r="F232" s="101" t="s">
        <v>77</v>
      </c>
      <c r="G232" s="101" t="s">
        <v>400</v>
      </c>
      <c r="H232" s="139" t="s">
        <v>299</v>
      </c>
      <c r="I232" s="72">
        <v>5</v>
      </c>
      <c r="J232" s="66" t="s">
        <v>14</v>
      </c>
      <c r="K232" s="61">
        <v>3.472222222222222E-3</v>
      </c>
      <c r="L232" s="35">
        <v>2.0833333333333332E-2</v>
      </c>
      <c r="M232" s="35">
        <v>4.1666666666666664E-2</v>
      </c>
      <c r="N232" s="62">
        <v>1.0416666666666666E-2</v>
      </c>
      <c r="O232" s="62">
        <v>1.0416666666666666E-2</v>
      </c>
      <c r="P232" s="58">
        <f t="shared" ref="P232" si="192">SUM(K232:O232)</f>
        <v>8.6805555555555552E-2</v>
      </c>
      <c r="Q232" s="63">
        <f t="shared" ref="Q232" si="193">SUM(R232:W232)</f>
        <v>8.6805555555555552E-2</v>
      </c>
      <c r="R232" s="57">
        <v>3.472222222222222E-3</v>
      </c>
      <c r="S232" s="57">
        <v>2.0833333333333332E-2</v>
      </c>
      <c r="T232" s="57">
        <v>4.1666666666666664E-2</v>
      </c>
      <c r="U232" s="57">
        <v>1.0416666666666666E-2</v>
      </c>
      <c r="V232" s="57"/>
      <c r="W232" s="57">
        <v>1.0416666666666666E-2</v>
      </c>
      <c r="X232" s="55">
        <f t="shared" ref="X232" si="194">SUM(P232-Q232)</f>
        <v>0</v>
      </c>
      <c r="Y232" s="56" t="s">
        <v>45</v>
      </c>
      <c r="Z232" s="187" t="s">
        <v>669</v>
      </c>
      <c r="AA232" s="191" t="s">
        <v>563</v>
      </c>
      <c r="AB232" s="36" t="s">
        <v>25</v>
      </c>
      <c r="AC232" s="38"/>
      <c r="AD232" s="14"/>
      <c r="AE232" s="14"/>
    </row>
    <row r="233" spans="1:31" x14ac:dyDescent="0.25">
      <c r="A233" s="14"/>
      <c r="B233" s="65" t="s">
        <v>7</v>
      </c>
      <c r="C233" s="81">
        <v>2</v>
      </c>
      <c r="D233" s="101" t="s">
        <v>523</v>
      </c>
      <c r="E233" s="101" t="s">
        <v>408</v>
      </c>
      <c r="F233" s="101" t="s">
        <v>77</v>
      </c>
      <c r="G233" s="101" t="s">
        <v>400</v>
      </c>
      <c r="H233" s="139" t="s">
        <v>299</v>
      </c>
      <c r="I233" s="72">
        <v>5</v>
      </c>
      <c r="J233" s="66" t="s">
        <v>14</v>
      </c>
      <c r="K233" s="61">
        <v>3.472222222222222E-3</v>
      </c>
      <c r="L233" s="35">
        <v>2.0833333333333332E-2</v>
      </c>
      <c r="M233" s="35">
        <v>4.1666666666666664E-2</v>
      </c>
      <c r="N233" s="62">
        <v>1.0416666666666666E-2</v>
      </c>
      <c r="O233" s="62">
        <v>1.0416666666666666E-2</v>
      </c>
      <c r="P233" s="58">
        <f t="shared" ref="P233" si="195">SUM(K233:O233)</f>
        <v>8.6805555555555552E-2</v>
      </c>
      <c r="Q233" s="63">
        <f t="shared" ref="Q233" si="196">SUM(R233:W233)</f>
        <v>8.6805555555555552E-2</v>
      </c>
      <c r="R233" s="57">
        <v>3.472222222222222E-3</v>
      </c>
      <c r="S233" s="57">
        <v>2.0833333333333332E-2</v>
      </c>
      <c r="T233" s="57">
        <v>4.1666666666666664E-2</v>
      </c>
      <c r="U233" s="57">
        <v>1.0416666666666666E-2</v>
      </c>
      <c r="V233" s="57"/>
      <c r="W233" s="57">
        <v>1.0416666666666666E-2</v>
      </c>
      <c r="X233" s="55">
        <f t="shared" ref="X233" si="197">SUM(P233-Q233)</f>
        <v>0</v>
      </c>
      <c r="Y233" s="56" t="s">
        <v>45</v>
      </c>
      <c r="Z233" s="187" t="s">
        <v>669</v>
      </c>
      <c r="AA233" s="191" t="s">
        <v>563</v>
      </c>
      <c r="AB233" s="36" t="s">
        <v>25</v>
      </c>
      <c r="AC233" s="38"/>
      <c r="AD233" s="14"/>
      <c r="AE233" s="14"/>
    </row>
    <row r="234" spans="1:31" x14ac:dyDescent="0.25">
      <c r="A234" s="14"/>
      <c r="B234" s="65" t="s">
        <v>7</v>
      </c>
      <c r="C234" s="81">
        <v>3</v>
      </c>
      <c r="D234" s="101" t="s">
        <v>520</v>
      </c>
      <c r="E234" s="101" t="s">
        <v>409</v>
      </c>
      <c r="F234" s="101" t="s">
        <v>77</v>
      </c>
      <c r="G234" s="101" t="s">
        <v>407</v>
      </c>
      <c r="H234" s="139" t="s">
        <v>299</v>
      </c>
      <c r="I234" s="72">
        <v>5</v>
      </c>
      <c r="J234" s="66" t="s">
        <v>14</v>
      </c>
      <c r="K234" s="61">
        <v>3.472222222222222E-3</v>
      </c>
      <c r="L234" s="35">
        <v>2.0833333333333332E-2</v>
      </c>
      <c r="M234" s="35">
        <v>4.1666666666666664E-2</v>
      </c>
      <c r="N234" s="62">
        <v>1.0416666666666666E-2</v>
      </c>
      <c r="O234" s="62">
        <v>1.0416666666666666E-2</v>
      </c>
      <c r="P234" s="58">
        <f t="shared" ref="P234" si="198">SUM(K234:O234)</f>
        <v>8.6805555555555552E-2</v>
      </c>
      <c r="Q234" s="63">
        <f t="shared" ref="Q234" si="199">SUM(R234:W234)</f>
        <v>8.6805555555555552E-2</v>
      </c>
      <c r="R234" s="57">
        <v>3.472222222222222E-3</v>
      </c>
      <c r="S234" s="57">
        <v>2.0833333333333332E-2</v>
      </c>
      <c r="T234" s="57">
        <v>4.1666666666666664E-2</v>
      </c>
      <c r="U234" s="57">
        <v>1.0416666666666666E-2</v>
      </c>
      <c r="V234" s="57"/>
      <c r="W234" s="57">
        <v>1.0416666666666666E-2</v>
      </c>
      <c r="X234" s="55">
        <f t="shared" ref="X234" si="200">SUM(P234-Q234)</f>
        <v>0</v>
      </c>
      <c r="Y234" s="56" t="s">
        <v>45</v>
      </c>
      <c r="Z234" s="187" t="s">
        <v>669</v>
      </c>
      <c r="AA234" s="191" t="s">
        <v>563</v>
      </c>
      <c r="AB234" s="36" t="s">
        <v>25</v>
      </c>
      <c r="AC234" s="38" t="s">
        <v>557</v>
      </c>
      <c r="AD234" s="14"/>
      <c r="AE234" s="14"/>
    </row>
    <row r="235" spans="1:31" x14ac:dyDescent="0.25">
      <c r="A235" s="14"/>
      <c r="B235" s="65" t="s">
        <v>7</v>
      </c>
      <c r="C235" s="81">
        <v>4</v>
      </c>
      <c r="D235" s="114" t="s">
        <v>266</v>
      </c>
      <c r="E235" s="115" t="s">
        <v>207</v>
      </c>
      <c r="F235" s="115" t="s">
        <v>77</v>
      </c>
      <c r="G235" s="115" t="s">
        <v>184</v>
      </c>
      <c r="H235" s="115" t="s">
        <v>299</v>
      </c>
      <c r="I235" s="116">
        <v>5</v>
      </c>
      <c r="J235" s="117" t="s">
        <v>14</v>
      </c>
      <c r="K235" s="98"/>
      <c r="L235" s="99"/>
      <c r="M235" s="99"/>
      <c r="N235" s="100"/>
      <c r="O235" s="99"/>
      <c r="P235" s="135">
        <f t="shared" si="187"/>
        <v>0</v>
      </c>
      <c r="Q235" s="120">
        <f t="shared" si="169"/>
        <v>0</v>
      </c>
      <c r="R235" s="122"/>
      <c r="S235" s="122"/>
      <c r="T235" s="122"/>
      <c r="U235" s="122"/>
      <c r="V235" s="122"/>
      <c r="W235" s="122"/>
      <c r="X235" s="137">
        <f t="shared" si="188"/>
        <v>0</v>
      </c>
      <c r="Y235" s="99"/>
      <c r="Z235" s="194"/>
      <c r="AA235" s="200"/>
      <c r="AB235" s="36" t="s">
        <v>27</v>
      </c>
      <c r="AC235" s="38"/>
      <c r="AD235" s="14"/>
      <c r="AE235" s="14"/>
    </row>
    <row r="236" spans="1:31" x14ac:dyDescent="0.25">
      <c r="A236" s="14"/>
      <c r="B236" s="65" t="s">
        <v>7</v>
      </c>
      <c r="C236" s="81">
        <v>4</v>
      </c>
      <c r="D236" s="114" t="s">
        <v>267</v>
      </c>
      <c r="E236" s="115" t="s">
        <v>208</v>
      </c>
      <c r="F236" s="115" t="s">
        <v>77</v>
      </c>
      <c r="G236" s="115" t="s">
        <v>185</v>
      </c>
      <c r="H236" s="115" t="s">
        <v>299</v>
      </c>
      <c r="I236" s="116">
        <v>5</v>
      </c>
      <c r="J236" s="117" t="s">
        <v>14</v>
      </c>
      <c r="K236" s="98"/>
      <c r="L236" s="99"/>
      <c r="M236" s="99"/>
      <c r="N236" s="100"/>
      <c r="O236" s="99"/>
      <c r="P236" s="135">
        <f t="shared" si="187"/>
        <v>0</v>
      </c>
      <c r="Q236" s="120">
        <f t="shared" si="169"/>
        <v>0</v>
      </c>
      <c r="R236" s="122"/>
      <c r="S236" s="122"/>
      <c r="T236" s="122"/>
      <c r="U236" s="122"/>
      <c r="V236" s="122"/>
      <c r="W236" s="122"/>
      <c r="X236" s="137">
        <f t="shared" si="188"/>
        <v>0</v>
      </c>
      <c r="Y236" s="99"/>
      <c r="Z236" s="194"/>
      <c r="AA236" s="200"/>
      <c r="AB236" s="36" t="s">
        <v>27</v>
      </c>
      <c r="AC236" s="38"/>
      <c r="AD236" s="14"/>
      <c r="AE236" s="14"/>
    </row>
    <row r="237" spans="1:31" x14ac:dyDescent="0.25">
      <c r="A237" s="14"/>
      <c r="B237" s="65" t="s">
        <v>7</v>
      </c>
      <c r="C237" s="81">
        <v>4</v>
      </c>
      <c r="D237" s="114" t="s">
        <v>268</v>
      </c>
      <c r="E237" s="115"/>
      <c r="F237" s="115" t="s">
        <v>77</v>
      </c>
      <c r="G237" s="115" t="s">
        <v>180</v>
      </c>
      <c r="H237" s="115" t="s">
        <v>299</v>
      </c>
      <c r="I237" s="116">
        <v>5</v>
      </c>
      <c r="J237" s="117" t="s">
        <v>14</v>
      </c>
      <c r="K237" s="98"/>
      <c r="L237" s="99"/>
      <c r="M237" s="99"/>
      <c r="N237" s="100"/>
      <c r="O237" s="99"/>
      <c r="P237" s="135">
        <f t="shared" si="187"/>
        <v>0</v>
      </c>
      <c r="Q237" s="120">
        <f t="shared" si="169"/>
        <v>0</v>
      </c>
      <c r="R237" s="122"/>
      <c r="S237" s="122"/>
      <c r="T237" s="122"/>
      <c r="U237" s="122"/>
      <c r="V237" s="122"/>
      <c r="W237" s="122"/>
      <c r="X237" s="137">
        <f t="shared" si="188"/>
        <v>0</v>
      </c>
      <c r="Y237" s="99"/>
      <c r="Z237" s="194"/>
      <c r="AA237" s="200"/>
      <c r="AB237" s="36" t="s">
        <v>27</v>
      </c>
      <c r="AC237" s="38"/>
      <c r="AD237" s="14"/>
      <c r="AE237" s="14"/>
    </row>
    <row r="238" spans="1:31" x14ac:dyDescent="0.25">
      <c r="A238" s="14"/>
      <c r="B238" s="65" t="s">
        <v>7</v>
      </c>
      <c r="C238" s="81">
        <v>4</v>
      </c>
      <c r="D238" s="114" t="s">
        <v>269</v>
      </c>
      <c r="E238" s="115"/>
      <c r="F238" s="115" t="s">
        <v>77</v>
      </c>
      <c r="G238" s="115" t="s">
        <v>186</v>
      </c>
      <c r="H238" s="115" t="s">
        <v>299</v>
      </c>
      <c r="I238" s="116">
        <v>5</v>
      </c>
      <c r="J238" s="117" t="s">
        <v>14</v>
      </c>
      <c r="K238" s="98"/>
      <c r="L238" s="99"/>
      <c r="M238" s="99"/>
      <c r="N238" s="100"/>
      <c r="O238" s="99"/>
      <c r="P238" s="135">
        <f t="shared" si="187"/>
        <v>0</v>
      </c>
      <c r="Q238" s="120">
        <f t="shared" si="169"/>
        <v>0</v>
      </c>
      <c r="R238" s="122"/>
      <c r="S238" s="122"/>
      <c r="T238" s="122"/>
      <c r="U238" s="122"/>
      <c r="V238" s="122"/>
      <c r="W238" s="122"/>
      <c r="X238" s="137">
        <f t="shared" si="188"/>
        <v>0</v>
      </c>
      <c r="Y238" s="99"/>
      <c r="Z238" s="194"/>
      <c r="AA238" s="200"/>
      <c r="AB238" s="36" t="s">
        <v>27</v>
      </c>
      <c r="AC238" s="38"/>
      <c r="AD238" s="14"/>
      <c r="AE238" s="14"/>
    </row>
    <row r="239" spans="1:31" x14ac:dyDescent="0.25">
      <c r="A239" s="14"/>
      <c r="B239" s="65" t="s">
        <v>7</v>
      </c>
      <c r="C239" s="81">
        <v>4</v>
      </c>
      <c r="D239" s="114" t="s">
        <v>270</v>
      </c>
      <c r="E239" s="115" t="s">
        <v>208</v>
      </c>
      <c r="F239" s="115" t="s">
        <v>77</v>
      </c>
      <c r="G239" s="115" t="s">
        <v>187</v>
      </c>
      <c r="H239" s="115" t="s">
        <v>299</v>
      </c>
      <c r="I239" s="116">
        <v>5</v>
      </c>
      <c r="J239" s="117" t="s">
        <v>14</v>
      </c>
      <c r="K239" s="98"/>
      <c r="L239" s="99"/>
      <c r="M239" s="99"/>
      <c r="N239" s="100"/>
      <c r="O239" s="99"/>
      <c r="P239" s="135">
        <f t="shared" si="187"/>
        <v>0</v>
      </c>
      <c r="Q239" s="120">
        <f t="shared" si="169"/>
        <v>0</v>
      </c>
      <c r="R239" s="122"/>
      <c r="S239" s="122"/>
      <c r="T239" s="122"/>
      <c r="U239" s="122"/>
      <c r="V239" s="122"/>
      <c r="W239" s="122"/>
      <c r="X239" s="137">
        <f t="shared" si="188"/>
        <v>0</v>
      </c>
      <c r="Y239" s="99"/>
      <c r="Z239" s="194"/>
      <c r="AA239" s="200"/>
      <c r="AB239" s="36" t="s">
        <v>27</v>
      </c>
      <c r="AC239" s="38"/>
      <c r="AD239" s="14"/>
      <c r="AE239" s="14"/>
    </row>
    <row r="240" spans="1:31" x14ac:dyDescent="0.25">
      <c r="A240" s="14"/>
      <c r="B240" s="65" t="s">
        <v>7</v>
      </c>
      <c r="C240" s="81">
        <v>4</v>
      </c>
      <c r="D240" s="114" t="s">
        <v>271</v>
      </c>
      <c r="E240" s="115"/>
      <c r="F240" s="115" t="s">
        <v>77</v>
      </c>
      <c r="G240" s="115" t="s">
        <v>181</v>
      </c>
      <c r="H240" s="115" t="s">
        <v>299</v>
      </c>
      <c r="I240" s="116">
        <v>5</v>
      </c>
      <c r="J240" s="117" t="s">
        <v>14</v>
      </c>
      <c r="K240" s="98"/>
      <c r="L240" s="99"/>
      <c r="M240" s="99"/>
      <c r="N240" s="100"/>
      <c r="O240" s="99"/>
      <c r="P240" s="135">
        <f t="shared" si="187"/>
        <v>0</v>
      </c>
      <c r="Q240" s="120">
        <f t="shared" si="169"/>
        <v>0</v>
      </c>
      <c r="R240" s="122"/>
      <c r="S240" s="122"/>
      <c r="T240" s="122"/>
      <c r="U240" s="122"/>
      <c r="V240" s="122"/>
      <c r="W240" s="122"/>
      <c r="X240" s="137">
        <f t="shared" si="188"/>
        <v>0</v>
      </c>
      <c r="Y240" s="99"/>
      <c r="Z240" s="194"/>
      <c r="AA240" s="200"/>
      <c r="AB240" s="36" t="s">
        <v>27</v>
      </c>
      <c r="AC240" s="38"/>
      <c r="AD240" s="14"/>
      <c r="AE240" s="14"/>
    </row>
    <row r="241" spans="1:31" x14ac:dyDescent="0.25">
      <c r="A241" s="14"/>
      <c r="B241" s="65" t="s">
        <v>7</v>
      </c>
      <c r="C241" s="81">
        <v>4</v>
      </c>
      <c r="D241" s="114" t="s">
        <v>272</v>
      </c>
      <c r="E241" s="115"/>
      <c r="F241" s="115" t="s">
        <v>77</v>
      </c>
      <c r="G241" s="115" t="s">
        <v>188</v>
      </c>
      <c r="H241" s="115" t="s">
        <v>299</v>
      </c>
      <c r="I241" s="116">
        <v>5</v>
      </c>
      <c r="J241" s="117" t="s">
        <v>14</v>
      </c>
      <c r="K241" s="98"/>
      <c r="L241" s="99"/>
      <c r="M241" s="99"/>
      <c r="N241" s="100"/>
      <c r="O241" s="99"/>
      <c r="P241" s="135">
        <f t="shared" si="187"/>
        <v>0</v>
      </c>
      <c r="Q241" s="120">
        <f t="shared" si="169"/>
        <v>0</v>
      </c>
      <c r="R241" s="122"/>
      <c r="S241" s="122"/>
      <c r="T241" s="122"/>
      <c r="U241" s="122"/>
      <c r="V241" s="122"/>
      <c r="W241" s="122"/>
      <c r="X241" s="137">
        <f t="shared" si="188"/>
        <v>0</v>
      </c>
      <c r="Y241" s="99"/>
      <c r="Z241" s="194"/>
      <c r="AA241" s="200"/>
      <c r="AB241" s="36" t="s">
        <v>27</v>
      </c>
      <c r="AC241" s="38"/>
      <c r="AD241" s="14"/>
      <c r="AE241" s="14"/>
    </row>
    <row r="242" spans="1:31" x14ac:dyDescent="0.25">
      <c r="A242" s="14"/>
      <c r="B242" s="65" t="s">
        <v>7</v>
      </c>
      <c r="C242" s="81">
        <v>4</v>
      </c>
      <c r="D242" s="114" t="s">
        <v>273</v>
      </c>
      <c r="E242" s="115"/>
      <c r="F242" s="115" t="s">
        <v>77</v>
      </c>
      <c r="G242" s="115" t="s">
        <v>300</v>
      </c>
      <c r="H242" s="115" t="s">
        <v>299</v>
      </c>
      <c r="I242" s="116">
        <v>5</v>
      </c>
      <c r="J242" s="117" t="s">
        <v>14</v>
      </c>
      <c r="K242" s="98"/>
      <c r="L242" s="99"/>
      <c r="M242" s="99"/>
      <c r="N242" s="100"/>
      <c r="O242" s="99"/>
      <c r="P242" s="135">
        <f t="shared" si="187"/>
        <v>0</v>
      </c>
      <c r="Q242" s="120">
        <f t="shared" si="169"/>
        <v>0</v>
      </c>
      <c r="R242" s="122"/>
      <c r="S242" s="122"/>
      <c r="T242" s="122"/>
      <c r="U242" s="122"/>
      <c r="V242" s="122"/>
      <c r="W242" s="122"/>
      <c r="X242" s="137">
        <f t="shared" si="188"/>
        <v>0</v>
      </c>
      <c r="Y242" s="99"/>
      <c r="Z242" s="194"/>
      <c r="AA242" s="200"/>
      <c r="AB242" s="36" t="s">
        <v>27</v>
      </c>
      <c r="AC242" s="38"/>
      <c r="AD242" s="14"/>
      <c r="AE242" s="14"/>
    </row>
    <row r="243" spans="1:31" x14ac:dyDescent="0.25">
      <c r="A243" s="14"/>
      <c r="B243" s="65" t="s">
        <v>7</v>
      </c>
      <c r="C243" s="81">
        <v>4</v>
      </c>
      <c r="D243" s="114" t="s">
        <v>274</v>
      </c>
      <c r="E243" s="115"/>
      <c r="F243" s="115" t="s">
        <v>77</v>
      </c>
      <c r="G243" s="115" t="s">
        <v>189</v>
      </c>
      <c r="H243" s="115" t="s">
        <v>299</v>
      </c>
      <c r="I243" s="116">
        <v>5</v>
      </c>
      <c r="J243" s="117" t="s">
        <v>14</v>
      </c>
      <c r="K243" s="98"/>
      <c r="L243" s="99"/>
      <c r="M243" s="99"/>
      <c r="N243" s="100"/>
      <c r="O243" s="99"/>
      <c r="P243" s="135">
        <f t="shared" si="187"/>
        <v>0</v>
      </c>
      <c r="Q243" s="120">
        <f t="shared" si="169"/>
        <v>0</v>
      </c>
      <c r="R243" s="122"/>
      <c r="S243" s="122"/>
      <c r="T243" s="122"/>
      <c r="U243" s="122"/>
      <c r="V243" s="122"/>
      <c r="W243" s="122"/>
      <c r="X243" s="137">
        <f t="shared" si="188"/>
        <v>0</v>
      </c>
      <c r="Y243" s="99"/>
      <c r="Z243" s="194"/>
      <c r="AA243" s="200"/>
      <c r="AB243" s="36" t="s">
        <v>27</v>
      </c>
      <c r="AC243" s="38"/>
      <c r="AD243" s="14"/>
      <c r="AE243" s="14"/>
    </row>
    <row r="244" spans="1:31" x14ac:dyDescent="0.25">
      <c r="A244" s="14"/>
      <c r="B244" s="65" t="s">
        <v>7</v>
      </c>
      <c r="C244" s="81">
        <v>4</v>
      </c>
      <c r="D244" s="114" t="s">
        <v>275</v>
      </c>
      <c r="E244" s="115" t="s">
        <v>207</v>
      </c>
      <c r="F244" s="115" t="s">
        <v>77</v>
      </c>
      <c r="G244" s="115" t="s">
        <v>198</v>
      </c>
      <c r="H244" s="115" t="s">
        <v>299</v>
      </c>
      <c r="I244" s="116">
        <v>5</v>
      </c>
      <c r="J244" s="117" t="s">
        <v>14</v>
      </c>
      <c r="K244" s="98"/>
      <c r="L244" s="99"/>
      <c r="M244" s="99"/>
      <c r="N244" s="100"/>
      <c r="O244" s="99"/>
      <c r="P244" s="135">
        <f t="shared" si="187"/>
        <v>0</v>
      </c>
      <c r="Q244" s="120">
        <f t="shared" si="169"/>
        <v>0</v>
      </c>
      <c r="R244" s="122"/>
      <c r="S244" s="122"/>
      <c r="T244" s="122"/>
      <c r="U244" s="122"/>
      <c r="V244" s="122"/>
      <c r="W244" s="122"/>
      <c r="X244" s="137">
        <f t="shared" si="188"/>
        <v>0</v>
      </c>
      <c r="Y244" s="99"/>
      <c r="Z244" s="194"/>
      <c r="AA244" s="200"/>
      <c r="AB244" s="36" t="s">
        <v>27</v>
      </c>
      <c r="AC244" s="38"/>
      <c r="AD244" s="14"/>
      <c r="AE244" s="14"/>
    </row>
    <row r="245" spans="1:31" x14ac:dyDescent="0.25">
      <c r="A245" s="14"/>
      <c r="B245" s="65" t="s">
        <v>7</v>
      </c>
      <c r="C245" s="81">
        <v>4</v>
      </c>
      <c r="D245" s="114" t="s">
        <v>276</v>
      </c>
      <c r="E245" s="115" t="s">
        <v>208</v>
      </c>
      <c r="F245" s="115" t="s">
        <v>77</v>
      </c>
      <c r="G245" s="115" t="s">
        <v>199</v>
      </c>
      <c r="H245" s="115" t="s">
        <v>299</v>
      </c>
      <c r="I245" s="116">
        <v>5</v>
      </c>
      <c r="J245" s="117" t="s">
        <v>14</v>
      </c>
      <c r="K245" s="98"/>
      <c r="L245" s="99"/>
      <c r="M245" s="99"/>
      <c r="N245" s="100"/>
      <c r="O245" s="99"/>
      <c r="P245" s="135">
        <f t="shared" si="187"/>
        <v>0</v>
      </c>
      <c r="Q245" s="120">
        <f t="shared" si="169"/>
        <v>0</v>
      </c>
      <c r="R245" s="122"/>
      <c r="S245" s="122"/>
      <c r="T245" s="122"/>
      <c r="U245" s="122"/>
      <c r="V245" s="122"/>
      <c r="W245" s="122"/>
      <c r="X245" s="137">
        <f t="shared" si="188"/>
        <v>0</v>
      </c>
      <c r="Y245" s="99"/>
      <c r="Z245" s="194"/>
      <c r="AA245" s="200"/>
      <c r="AB245" s="36" t="s">
        <v>27</v>
      </c>
      <c r="AC245" s="38"/>
      <c r="AD245" s="14"/>
      <c r="AE245" s="14"/>
    </row>
    <row r="246" spans="1:31" x14ac:dyDescent="0.25">
      <c r="A246" s="14"/>
      <c r="B246" s="65" t="s">
        <v>7</v>
      </c>
      <c r="C246" s="81">
        <v>4</v>
      </c>
      <c r="D246" s="114" t="s">
        <v>277</v>
      </c>
      <c r="E246" s="115"/>
      <c r="F246" s="115" t="s">
        <v>77</v>
      </c>
      <c r="G246" s="115" t="s">
        <v>200</v>
      </c>
      <c r="H246" s="115" t="s">
        <v>299</v>
      </c>
      <c r="I246" s="116">
        <v>5</v>
      </c>
      <c r="J246" s="117" t="s">
        <v>14</v>
      </c>
      <c r="K246" s="98"/>
      <c r="L246" s="99"/>
      <c r="M246" s="99"/>
      <c r="N246" s="100"/>
      <c r="O246" s="99"/>
      <c r="P246" s="135">
        <f t="shared" si="187"/>
        <v>0</v>
      </c>
      <c r="Q246" s="120">
        <f t="shared" si="169"/>
        <v>0</v>
      </c>
      <c r="R246" s="122"/>
      <c r="S246" s="122"/>
      <c r="T246" s="122"/>
      <c r="U246" s="122"/>
      <c r="V246" s="122"/>
      <c r="W246" s="122"/>
      <c r="X246" s="137">
        <f t="shared" si="188"/>
        <v>0</v>
      </c>
      <c r="Y246" s="99"/>
      <c r="Z246" s="194"/>
      <c r="AA246" s="200"/>
      <c r="AB246" s="36" t="s">
        <v>27</v>
      </c>
      <c r="AC246" s="38"/>
      <c r="AD246" s="14"/>
      <c r="AE246" s="14"/>
    </row>
    <row r="247" spans="1:31" x14ac:dyDescent="0.25">
      <c r="A247" s="14"/>
      <c r="B247" s="65" t="s">
        <v>7</v>
      </c>
      <c r="C247" s="81">
        <v>4</v>
      </c>
      <c r="D247" s="114" t="s">
        <v>278</v>
      </c>
      <c r="E247" s="115"/>
      <c r="F247" s="115" t="s">
        <v>77</v>
      </c>
      <c r="G247" s="115" t="s">
        <v>201</v>
      </c>
      <c r="H247" s="115" t="s">
        <v>299</v>
      </c>
      <c r="I247" s="116">
        <v>5</v>
      </c>
      <c r="J247" s="117" t="s">
        <v>14</v>
      </c>
      <c r="K247" s="98"/>
      <c r="L247" s="99"/>
      <c r="M247" s="99"/>
      <c r="N247" s="100"/>
      <c r="O247" s="99"/>
      <c r="P247" s="135">
        <f t="shared" si="187"/>
        <v>0</v>
      </c>
      <c r="Q247" s="120">
        <f t="shared" si="169"/>
        <v>0</v>
      </c>
      <c r="R247" s="122"/>
      <c r="S247" s="122"/>
      <c r="T247" s="122"/>
      <c r="U247" s="122"/>
      <c r="V247" s="122"/>
      <c r="W247" s="122"/>
      <c r="X247" s="137">
        <f t="shared" si="188"/>
        <v>0</v>
      </c>
      <c r="Y247" s="99"/>
      <c r="Z247" s="194"/>
      <c r="AA247" s="200"/>
      <c r="AB247" s="36" t="s">
        <v>27</v>
      </c>
      <c r="AC247" s="38"/>
      <c r="AD247" s="14"/>
      <c r="AE247" s="14"/>
    </row>
    <row r="248" spans="1:31" x14ac:dyDescent="0.25">
      <c r="A248" s="14"/>
      <c r="B248" s="65" t="s">
        <v>7</v>
      </c>
      <c r="C248" s="81">
        <v>4</v>
      </c>
      <c r="D248" s="114" t="s">
        <v>279</v>
      </c>
      <c r="E248" s="115" t="s">
        <v>208</v>
      </c>
      <c r="F248" s="115" t="s">
        <v>77</v>
      </c>
      <c r="G248" s="115" t="s">
        <v>202</v>
      </c>
      <c r="H248" s="115" t="s">
        <v>299</v>
      </c>
      <c r="I248" s="116">
        <v>5</v>
      </c>
      <c r="J248" s="117" t="s">
        <v>14</v>
      </c>
      <c r="K248" s="98"/>
      <c r="L248" s="99"/>
      <c r="M248" s="99"/>
      <c r="N248" s="100"/>
      <c r="O248" s="99"/>
      <c r="P248" s="135">
        <f t="shared" si="187"/>
        <v>0</v>
      </c>
      <c r="Q248" s="120">
        <f t="shared" si="169"/>
        <v>0</v>
      </c>
      <c r="R248" s="122"/>
      <c r="S248" s="122"/>
      <c r="T248" s="122"/>
      <c r="U248" s="122"/>
      <c r="V248" s="122"/>
      <c r="W248" s="122"/>
      <c r="X248" s="137">
        <f t="shared" si="188"/>
        <v>0</v>
      </c>
      <c r="Y248" s="99"/>
      <c r="Z248" s="194"/>
      <c r="AA248" s="200"/>
      <c r="AB248" s="36" t="s">
        <v>27</v>
      </c>
      <c r="AC248" s="38"/>
      <c r="AD248" s="14"/>
      <c r="AE248" s="14"/>
    </row>
    <row r="249" spans="1:31" x14ac:dyDescent="0.25">
      <c r="A249" s="14"/>
      <c r="B249" s="65" t="s">
        <v>7</v>
      </c>
      <c r="C249" s="81">
        <v>4</v>
      </c>
      <c r="D249" s="114" t="s">
        <v>280</v>
      </c>
      <c r="E249" s="115"/>
      <c r="F249" s="115" t="s">
        <v>77</v>
      </c>
      <c r="G249" s="115" t="s">
        <v>203</v>
      </c>
      <c r="H249" s="115" t="s">
        <v>299</v>
      </c>
      <c r="I249" s="116">
        <v>5</v>
      </c>
      <c r="J249" s="117" t="s">
        <v>14</v>
      </c>
      <c r="K249" s="98"/>
      <c r="L249" s="99"/>
      <c r="M249" s="99"/>
      <c r="N249" s="100"/>
      <c r="O249" s="99"/>
      <c r="P249" s="135">
        <f t="shared" si="187"/>
        <v>0</v>
      </c>
      <c r="Q249" s="120">
        <f t="shared" si="169"/>
        <v>0</v>
      </c>
      <c r="R249" s="122"/>
      <c r="S249" s="122"/>
      <c r="T249" s="122"/>
      <c r="U249" s="122"/>
      <c r="V249" s="122"/>
      <c r="W249" s="122"/>
      <c r="X249" s="137">
        <f t="shared" si="188"/>
        <v>0</v>
      </c>
      <c r="Y249" s="99"/>
      <c r="Z249" s="194"/>
      <c r="AA249" s="200"/>
      <c r="AB249" s="36" t="s">
        <v>27</v>
      </c>
      <c r="AC249" s="38"/>
      <c r="AD249" s="14"/>
      <c r="AE249" s="14"/>
    </row>
    <row r="250" spans="1:31" x14ac:dyDescent="0.25">
      <c r="A250" s="14"/>
      <c r="B250" s="65" t="s">
        <v>7</v>
      </c>
      <c r="C250" s="81">
        <v>4</v>
      </c>
      <c r="D250" s="114" t="s">
        <v>281</v>
      </c>
      <c r="E250" s="115"/>
      <c r="F250" s="115" t="s">
        <v>77</v>
      </c>
      <c r="G250" s="115" t="s">
        <v>204</v>
      </c>
      <c r="H250" s="115" t="s">
        <v>299</v>
      </c>
      <c r="I250" s="116">
        <v>5</v>
      </c>
      <c r="J250" s="117" t="s">
        <v>14</v>
      </c>
      <c r="K250" s="98"/>
      <c r="L250" s="99"/>
      <c r="M250" s="99"/>
      <c r="N250" s="100"/>
      <c r="O250" s="99"/>
      <c r="P250" s="135">
        <f t="shared" si="187"/>
        <v>0</v>
      </c>
      <c r="Q250" s="120">
        <f t="shared" si="169"/>
        <v>0</v>
      </c>
      <c r="R250" s="122"/>
      <c r="S250" s="122"/>
      <c r="T250" s="122"/>
      <c r="U250" s="122"/>
      <c r="V250" s="122"/>
      <c r="W250" s="122"/>
      <c r="X250" s="137">
        <f t="shared" si="188"/>
        <v>0</v>
      </c>
      <c r="Y250" s="99"/>
      <c r="Z250" s="194"/>
      <c r="AA250" s="200"/>
      <c r="AB250" s="36" t="s">
        <v>27</v>
      </c>
      <c r="AC250" s="38"/>
      <c r="AD250" s="14"/>
      <c r="AE250" s="14"/>
    </row>
    <row r="251" spans="1:31" x14ac:dyDescent="0.25">
      <c r="A251" s="14"/>
      <c r="B251" s="65" t="s">
        <v>7</v>
      </c>
      <c r="C251" s="81">
        <v>4</v>
      </c>
      <c r="D251" s="114" t="s">
        <v>282</v>
      </c>
      <c r="E251" s="115"/>
      <c r="F251" s="115" t="s">
        <v>77</v>
      </c>
      <c r="G251" s="115" t="s">
        <v>302</v>
      </c>
      <c r="H251" s="115" t="s">
        <v>299</v>
      </c>
      <c r="I251" s="116">
        <v>5</v>
      </c>
      <c r="J251" s="117" t="s">
        <v>14</v>
      </c>
      <c r="K251" s="98"/>
      <c r="L251" s="99"/>
      <c r="M251" s="99"/>
      <c r="N251" s="100"/>
      <c r="O251" s="99"/>
      <c r="P251" s="135">
        <f t="shared" si="187"/>
        <v>0</v>
      </c>
      <c r="Q251" s="120">
        <f t="shared" si="169"/>
        <v>0</v>
      </c>
      <c r="R251" s="122"/>
      <c r="S251" s="122"/>
      <c r="T251" s="122"/>
      <c r="U251" s="122"/>
      <c r="V251" s="122"/>
      <c r="W251" s="122"/>
      <c r="X251" s="137">
        <f t="shared" si="188"/>
        <v>0</v>
      </c>
      <c r="Y251" s="99"/>
      <c r="Z251" s="194"/>
      <c r="AA251" s="200"/>
      <c r="AB251" s="36" t="s">
        <v>27</v>
      </c>
      <c r="AC251" s="38"/>
      <c r="AD251" s="14"/>
      <c r="AE251" s="14"/>
    </row>
    <row r="252" spans="1:31" x14ac:dyDescent="0.25">
      <c r="A252" s="14"/>
      <c r="B252" s="65" t="s">
        <v>7</v>
      </c>
      <c r="C252" s="81">
        <v>4</v>
      </c>
      <c r="D252" s="114" t="s">
        <v>283</v>
      </c>
      <c r="E252" s="115"/>
      <c r="F252" s="115" t="s">
        <v>77</v>
      </c>
      <c r="G252" s="115" t="s">
        <v>206</v>
      </c>
      <c r="H252" s="115" t="s">
        <v>299</v>
      </c>
      <c r="I252" s="116">
        <v>5</v>
      </c>
      <c r="J252" s="117" t="s">
        <v>14</v>
      </c>
      <c r="K252" s="98"/>
      <c r="L252" s="99"/>
      <c r="M252" s="99"/>
      <c r="N252" s="100"/>
      <c r="O252" s="99"/>
      <c r="P252" s="135">
        <f t="shared" si="187"/>
        <v>0</v>
      </c>
      <c r="Q252" s="120">
        <f t="shared" si="169"/>
        <v>0</v>
      </c>
      <c r="R252" s="122"/>
      <c r="S252" s="122"/>
      <c r="T252" s="122"/>
      <c r="U252" s="122"/>
      <c r="V252" s="122"/>
      <c r="W252" s="122"/>
      <c r="X252" s="137">
        <f t="shared" si="188"/>
        <v>0</v>
      </c>
      <c r="Y252" s="99"/>
      <c r="Z252" s="194"/>
      <c r="AA252" s="200"/>
      <c r="AB252" s="36" t="s">
        <v>27</v>
      </c>
      <c r="AC252" s="38"/>
      <c r="AD252" s="14"/>
      <c r="AE252" s="14"/>
    </row>
    <row r="253" spans="1:31" x14ac:dyDescent="0.25">
      <c r="A253" s="14"/>
      <c r="B253" s="65" t="s">
        <v>7</v>
      </c>
      <c r="C253" s="81">
        <v>4</v>
      </c>
      <c r="D253" s="114" t="s">
        <v>284</v>
      </c>
      <c r="E253" s="115" t="s">
        <v>207</v>
      </c>
      <c r="F253" s="115" t="s">
        <v>77</v>
      </c>
      <c r="G253" s="115" t="s">
        <v>190</v>
      </c>
      <c r="H253" s="115" t="s">
        <v>299</v>
      </c>
      <c r="I253" s="116">
        <v>5</v>
      </c>
      <c r="J253" s="117" t="s">
        <v>14</v>
      </c>
      <c r="K253" s="98"/>
      <c r="L253" s="99"/>
      <c r="M253" s="99"/>
      <c r="N253" s="100"/>
      <c r="O253" s="99"/>
      <c r="P253" s="135">
        <f t="shared" si="187"/>
        <v>0</v>
      </c>
      <c r="Q253" s="120">
        <f t="shared" si="169"/>
        <v>0</v>
      </c>
      <c r="R253" s="122"/>
      <c r="S253" s="122"/>
      <c r="T253" s="122"/>
      <c r="U253" s="122"/>
      <c r="V253" s="122"/>
      <c r="W253" s="122"/>
      <c r="X253" s="137">
        <f t="shared" si="188"/>
        <v>0</v>
      </c>
      <c r="Y253" s="99"/>
      <c r="Z253" s="194"/>
      <c r="AA253" s="200"/>
      <c r="AB253" s="36" t="s">
        <v>27</v>
      </c>
      <c r="AC253" s="38"/>
      <c r="AD253" s="14"/>
      <c r="AE253" s="14"/>
    </row>
    <row r="254" spans="1:31" x14ac:dyDescent="0.25">
      <c r="A254" s="14"/>
      <c r="B254" s="65" t="s">
        <v>7</v>
      </c>
      <c r="C254" s="81">
        <v>4</v>
      </c>
      <c r="D254" s="114" t="s">
        <v>285</v>
      </c>
      <c r="E254" s="115" t="s">
        <v>208</v>
      </c>
      <c r="F254" s="115" t="s">
        <v>77</v>
      </c>
      <c r="G254" s="115" t="s">
        <v>191</v>
      </c>
      <c r="H254" s="115" t="s">
        <v>299</v>
      </c>
      <c r="I254" s="116">
        <v>5</v>
      </c>
      <c r="J254" s="117" t="s">
        <v>14</v>
      </c>
      <c r="K254" s="98"/>
      <c r="L254" s="99"/>
      <c r="M254" s="99"/>
      <c r="N254" s="100"/>
      <c r="O254" s="99"/>
      <c r="P254" s="135">
        <f t="shared" si="187"/>
        <v>0</v>
      </c>
      <c r="Q254" s="120">
        <f t="shared" si="169"/>
        <v>0</v>
      </c>
      <c r="R254" s="122"/>
      <c r="S254" s="122"/>
      <c r="T254" s="122"/>
      <c r="U254" s="122"/>
      <c r="V254" s="122"/>
      <c r="W254" s="122"/>
      <c r="X254" s="137">
        <f t="shared" si="188"/>
        <v>0</v>
      </c>
      <c r="Y254" s="99"/>
      <c r="Z254" s="194"/>
      <c r="AA254" s="200"/>
      <c r="AB254" s="36" t="s">
        <v>27</v>
      </c>
      <c r="AC254" s="38"/>
      <c r="AD254" s="14"/>
      <c r="AE254" s="14"/>
    </row>
    <row r="255" spans="1:31" x14ac:dyDescent="0.25">
      <c r="A255" s="14"/>
      <c r="B255" s="65" t="s">
        <v>7</v>
      </c>
      <c r="C255" s="81">
        <v>4</v>
      </c>
      <c r="D255" s="114" t="s">
        <v>286</v>
      </c>
      <c r="E255" s="115"/>
      <c r="F255" s="115" t="s">
        <v>77</v>
      </c>
      <c r="G255" s="115" t="s">
        <v>192</v>
      </c>
      <c r="H255" s="115" t="s">
        <v>299</v>
      </c>
      <c r="I255" s="116">
        <v>5</v>
      </c>
      <c r="J255" s="117" t="s">
        <v>14</v>
      </c>
      <c r="K255" s="98"/>
      <c r="L255" s="99"/>
      <c r="M255" s="99"/>
      <c r="N255" s="100"/>
      <c r="O255" s="99"/>
      <c r="P255" s="135">
        <f t="shared" si="187"/>
        <v>0</v>
      </c>
      <c r="Q255" s="120">
        <f t="shared" si="169"/>
        <v>0</v>
      </c>
      <c r="R255" s="122"/>
      <c r="S255" s="122"/>
      <c r="T255" s="122"/>
      <c r="U255" s="122"/>
      <c r="V255" s="122"/>
      <c r="W255" s="122"/>
      <c r="X255" s="137">
        <f t="shared" si="188"/>
        <v>0</v>
      </c>
      <c r="Y255" s="99"/>
      <c r="Z255" s="194"/>
      <c r="AA255" s="200"/>
      <c r="AB255" s="36" t="s">
        <v>27</v>
      </c>
      <c r="AC255" s="38"/>
      <c r="AD255" s="14"/>
      <c r="AE255" s="14"/>
    </row>
    <row r="256" spans="1:31" x14ac:dyDescent="0.25">
      <c r="A256" s="14"/>
      <c r="B256" s="65" t="s">
        <v>7</v>
      </c>
      <c r="C256" s="81">
        <v>4</v>
      </c>
      <c r="D256" s="114" t="s">
        <v>287</v>
      </c>
      <c r="E256" s="115"/>
      <c r="F256" s="115" t="s">
        <v>77</v>
      </c>
      <c r="G256" s="115" t="s">
        <v>193</v>
      </c>
      <c r="H256" s="115" t="s">
        <v>299</v>
      </c>
      <c r="I256" s="116">
        <v>5</v>
      </c>
      <c r="J256" s="117" t="s">
        <v>14</v>
      </c>
      <c r="K256" s="98"/>
      <c r="L256" s="99"/>
      <c r="M256" s="99"/>
      <c r="N256" s="100"/>
      <c r="O256" s="99"/>
      <c r="P256" s="135">
        <f t="shared" si="187"/>
        <v>0</v>
      </c>
      <c r="Q256" s="120">
        <f t="shared" si="169"/>
        <v>0</v>
      </c>
      <c r="R256" s="122"/>
      <c r="S256" s="122"/>
      <c r="T256" s="122"/>
      <c r="U256" s="122"/>
      <c r="V256" s="122"/>
      <c r="W256" s="122"/>
      <c r="X256" s="137">
        <f t="shared" si="188"/>
        <v>0</v>
      </c>
      <c r="Y256" s="99"/>
      <c r="Z256" s="194"/>
      <c r="AA256" s="200"/>
      <c r="AB256" s="36" t="s">
        <v>27</v>
      </c>
      <c r="AC256" s="38"/>
      <c r="AD256" s="14"/>
      <c r="AE256" s="14"/>
    </row>
    <row r="257" spans="1:31" x14ac:dyDescent="0.25">
      <c r="A257" s="14"/>
      <c r="B257" s="65" t="s">
        <v>7</v>
      </c>
      <c r="C257" s="81">
        <v>4</v>
      </c>
      <c r="D257" s="114" t="s">
        <v>288</v>
      </c>
      <c r="E257" s="115" t="s">
        <v>208</v>
      </c>
      <c r="F257" s="115" t="s">
        <v>77</v>
      </c>
      <c r="G257" s="115" t="s">
        <v>194</v>
      </c>
      <c r="H257" s="115" t="s">
        <v>299</v>
      </c>
      <c r="I257" s="116">
        <v>5</v>
      </c>
      <c r="J257" s="117" t="s">
        <v>14</v>
      </c>
      <c r="K257" s="98"/>
      <c r="L257" s="99"/>
      <c r="M257" s="99"/>
      <c r="N257" s="100"/>
      <c r="O257" s="99"/>
      <c r="P257" s="135">
        <f t="shared" si="187"/>
        <v>0</v>
      </c>
      <c r="Q257" s="120">
        <f t="shared" si="169"/>
        <v>0</v>
      </c>
      <c r="R257" s="122"/>
      <c r="S257" s="122"/>
      <c r="T257" s="122"/>
      <c r="U257" s="122"/>
      <c r="V257" s="122"/>
      <c r="W257" s="122"/>
      <c r="X257" s="137">
        <f t="shared" si="188"/>
        <v>0</v>
      </c>
      <c r="Y257" s="99"/>
      <c r="Z257" s="194"/>
      <c r="AA257" s="200"/>
      <c r="AB257" s="36" t="s">
        <v>27</v>
      </c>
      <c r="AC257" s="38"/>
      <c r="AD257" s="14"/>
      <c r="AE257" s="14"/>
    </row>
    <row r="258" spans="1:31" x14ac:dyDescent="0.25">
      <c r="A258" s="14"/>
      <c r="B258" s="65" t="s">
        <v>7</v>
      </c>
      <c r="C258" s="81">
        <v>4</v>
      </c>
      <c r="D258" s="114" t="s">
        <v>289</v>
      </c>
      <c r="E258" s="115"/>
      <c r="F258" s="115" t="s">
        <v>77</v>
      </c>
      <c r="G258" s="115" t="s">
        <v>195</v>
      </c>
      <c r="H258" s="115" t="s">
        <v>299</v>
      </c>
      <c r="I258" s="116">
        <v>5</v>
      </c>
      <c r="J258" s="117" t="s">
        <v>14</v>
      </c>
      <c r="K258" s="98"/>
      <c r="L258" s="99"/>
      <c r="M258" s="99"/>
      <c r="N258" s="100"/>
      <c r="O258" s="99"/>
      <c r="P258" s="135">
        <f t="shared" si="187"/>
        <v>0</v>
      </c>
      <c r="Q258" s="120">
        <f t="shared" si="169"/>
        <v>0</v>
      </c>
      <c r="R258" s="122"/>
      <c r="S258" s="122"/>
      <c r="T258" s="122"/>
      <c r="U258" s="122"/>
      <c r="V258" s="122"/>
      <c r="W258" s="122"/>
      <c r="X258" s="137">
        <f t="shared" si="188"/>
        <v>0</v>
      </c>
      <c r="Y258" s="99"/>
      <c r="Z258" s="194"/>
      <c r="AA258" s="200"/>
      <c r="AB258" s="36" t="s">
        <v>27</v>
      </c>
      <c r="AC258" s="38"/>
      <c r="AD258" s="14"/>
      <c r="AE258" s="14"/>
    </row>
    <row r="259" spans="1:31" x14ac:dyDescent="0.25">
      <c r="A259" s="14"/>
      <c r="B259" s="65" t="s">
        <v>7</v>
      </c>
      <c r="C259" s="81">
        <v>4</v>
      </c>
      <c r="D259" s="114" t="s">
        <v>290</v>
      </c>
      <c r="E259" s="115"/>
      <c r="F259" s="115" t="s">
        <v>77</v>
      </c>
      <c r="G259" s="115" t="s">
        <v>196</v>
      </c>
      <c r="H259" s="115" t="s">
        <v>299</v>
      </c>
      <c r="I259" s="116">
        <v>5</v>
      </c>
      <c r="J259" s="117" t="s">
        <v>14</v>
      </c>
      <c r="K259" s="98"/>
      <c r="L259" s="99"/>
      <c r="M259" s="99"/>
      <c r="N259" s="100"/>
      <c r="O259" s="99"/>
      <c r="P259" s="135">
        <f t="shared" si="187"/>
        <v>0</v>
      </c>
      <c r="Q259" s="120">
        <f t="shared" si="169"/>
        <v>0</v>
      </c>
      <c r="R259" s="122"/>
      <c r="S259" s="122"/>
      <c r="T259" s="122"/>
      <c r="U259" s="122"/>
      <c r="V259" s="122"/>
      <c r="W259" s="122"/>
      <c r="X259" s="137">
        <f t="shared" si="188"/>
        <v>0</v>
      </c>
      <c r="Y259" s="99"/>
      <c r="Z259" s="194"/>
      <c r="AA259" s="200"/>
      <c r="AB259" s="36" t="s">
        <v>27</v>
      </c>
      <c r="AC259" s="38"/>
      <c r="AD259" s="14"/>
      <c r="AE259" s="14"/>
    </row>
    <row r="260" spans="1:31" x14ac:dyDescent="0.25">
      <c r="A260" s="14"/>
      <c r="B260" s="65" t="s">
        <v>7</v>
      </c>
      <c r="C260" s="81">
        <v>4</v>
      </c>
      <c r="D260" s="114" t="s">
        <v>291</v>
      </c>
      <c r="E260" s="115"/>
      <c r="F260" s="115" t="s">
        <v>77</v>
      </c>
      <c r="G260" s="115" t="s">
        <v>301</v>
      </c>
      <c r="H260" s="115" t="s">
        <v>299</v>
      </c>
      <c r="I260" s="116">
        <v>5</v>
      </c>
      <c r="J260" s="117" t="s">
        <v>14</v>
      </c>
      <c r="K260" s="98"/>
      <c r="L260" s="99"/>
      <c r="M260" s="99"/>
      <c r="N260" s="100"/>
      <c r="O260" s="99"/>
      <c r="P260" s="135">
        <f t="shared" si="187"/>
        <v>0</v>
      </c>
      <c r="Q260" s="120">
        <f t="shared" si="169"/>
        <v>0</v>
      </c>
      <c r="R260" s="122"/>
      <c r="S260" s="122"/>
      <c r="T260" s="122"/>
      <c r="U260" s="122"/>
      <c r="V260" s="122"/>
      <c r="W260" s="122"/>
      <c r="X260" s="137">
        <f t="shared" si="188"/>
        <v>0</v>
      </c>
      <c r="Y260" s="99"/>
      <c r="Z260" s="194"/>
      <c r="AA260" s="200"/>
      <c r="AB260" s="36" t="s">
        <v>27</v>
      </c>
      <c r="AC260" s="38"/>
      <c r="AD260" s="14"/>
      <c r="AE260" s="14"/>
    </row>
    <row r="261" spans="1:31" x14ac:dyDescent="0.25">
      <c r="A261" s="14"/>
      <c r="B261" s="65" t="s">
        <v>7</v>
      </c>
      <c r="C261" s="81">
        <v>4</v>
      </c>
      <c r="D261" s="114" t="s">
        <v>292</v>
      </c>
      <c r="E261" s="115"/>
      <c r="F261" s="115" t="s">
        <v>77</v>
      </c>
      <c r="G261" s="115" t="s">
        <v>197</v>
      </c>
      <c r="H261" s="115" t="s">
        <v>299</v>
      </c>
      <c r="I261" s="116">
        <v>5</v>
      </c>
      <c r="J261" s="117" t="s">
        <v>14</v>
      </c>
      <c r="K261" s="98"/>
      <c r="L261" s="99"/>
      <c r="M261" s="99"/>
      <c r="N261" s="100"/>
      <c r="O261" s="99"/>
      <c r="P261" s="135">
        <f t="shared" si="187"/>
        <v>0</v>
      </c>
      <c r="Q261" s="120">
        <f t="shared" si="169"/>
        <v>0</v>
      </c>
      <c r="R261" s="122"/>
      <c r="S261" s="122"/>
      <c r="T261" s="122"/>
      <c r="U261" s="122"/>
      <c r="V261" s="122"/>
      <c r="W261" s="122"/>
      <c r="X261" s="137">
        <f t="shared" si="188"/>
        <v>0</v>
      </c>
      <c r="Y261" s="99"/>
      <c r="Z261" s="194"/>
      <c r="AA261" s="200"/>
      <c r="AB261" s="36" t="s">
        <v>27</v>
      </c>
      <c r="AC261" s="38"/>
      <c r="AD261" s="14"/>
      <c r="AE261" s="14"/>
    </row>
    <row r="262" spans="1:31" x14ac:dyDescent="0.25">
      <c r="A262" s="14"/>
      <c r="B262" s="65" t="s">
        <v>7</v>
      </c>
      <c r="C262" s="81">
        <v>4</v>
      </c>
      <c r="D262" s="114" t="s">
        <v>293</v>
      </c>
      <c r="E262" s="115" t="s">
        <v>212</v>
      </c>
      <c r="F262" s="115" t="s">
        <v>77</v>
      </c>
      <c r="G262" s="115" t="s">
        <v>209</v>
      </c>
      <c r="H262" s="115" t="s">
        <v>299</v>
      </c>
      <c r="I262" s="116">
        <v>5</v>
      </c>
      <c r="J262" s="117" t="s">
        <v>14</v>
      </c>
      <c r="K262" s="98"/>
      <c r="L262" s="99"/>
      <c r="M262" s="99"/>
      <c r="N262" s="100"/>
      <c r="O262" s="99"/>
      <c r="P262" s="135">
        <f t="shared" si="187"/>
        <v>0</v>
      </c>
      <c r="Q262" s="120">
        <f t="shared" si="169"/>
        <v>0</v>
      </c>
      <c r="R262" s="122"/>
      <c r="S262" s="122"/>
      <c r="T262" s="122"/>
      <c r="U262" s="122"/>
      <c r="V262" s="122"/>
      <c r="W262" s="122"/>
      <c r="X262" s="137">
        <f t="shared" si="188"/>
        <v>0</v>
      </c>
      <c r="Y262" s="99"/>
      <c r="Z262" s="194"/>
      <c r="AA262" s="200"/>
      <c r="AB262" s="36" t="s">
        <v>27</v>
      </c>
      <c r="AC262" s="38"/>
      <c r="AD262" s="14"/>
      <c r="AE262" s="14"/>
    </row>
    <row r="263" spans="1:31" x14ac:dyDescent="0.25">
      <c r="A263" s="14"/>
      <c r="B263" s="65" t="s">
        <v>7</v>
      </c>
      <c r="C263" s="81">
        <v>4</v>
      </c>
      <c r="D263" s="114" t="s">
        <v>294</v>
      </c>
      <c r="E263" s="115" t="s">
        <v>213</v>
      </c>
      <c r="F263" s="115" t="s">
        <v>77</v>
      </c>
      <c r="G263" s="115" t="s">
        <v>210</v>
      </c>
      <c r="H263" s="115" t="s">
        <v>299</v>
      </c>
      <c r="I263" s="116">
        <v>5</v>
      </c>
      <c r="J263" s="117" t="s">
        <v>14</v>
      </c>
      <c r="K263" s="98"/>
      <c r="L263" s="99"/>
      <c r="M263" s="99"/>
      <c r="N263" s="100"/>
      <c r="O263" s="99"/>
      <c r="P263" s="135">
        <f t="shared" ref="P263" si="201">SUM(K263:O263)</f>
        <v>0</v>
      </c>
      <c r="Q263" s="120">
        <f t="shared" si="169"/>
        <v>0</v>
      </c>
      <c r="R263" s="122"/>
      <c r="S263" s="122"/>
      <c r="T263" s="122"/>
      <c r="U263" s="122"/>
      <c r="V263" s="122"/>
      <c r="W263" s="122"/>
      <c r="X263" s="137">
        <f t="shared" si="188"/>
        <v>0</v>
      </c>
      <c r="Y263" s="99"/>
      <c r="Z263" s="199"/>
      <c r="AA263" s="200"/>
      <c r="AB263" s="36" t="s">
        <v>27</v>
      </c>
      <c r="AC263" s="38"/>
      <c r="AD263" s="14"/>
      <c r="AE263" s="14"/>
    </row>
    <row r="264" spans="1:31" x14ac:dyDescent="0.25">
      <c r="A264" s="14"/>
      <c r="B264" s="65" t="s">
        <v>4</v>
      </c>
      <c r="C264" s="81">
        <v>1</v>
      </c>
      <c r="D264" s="101" t="s">
        <v>403</v>
      </c>
      <c r="E264" s="101"/>
      <c r="F264" s="101" t="s">
        <v>77</v>
      </c>
      <c r="G264" s="101" t="s">
        <v>404</v>
      </c>
      <c r="H264" s="139" t="s">
        <v>238</v>
      </c>
      <c r="I264" s="72">
        <v>1</v>
      </c>
      <c r="J264" s="66" t="s">
        <v>14</v>
      </c>
      <c r="K264" s="61">
        <v>3.472222222222222E-3</v>
      </c>
      <c r="L264" s="35">
        <v>1.0416666666666666E-2</v>
      </c>
      <c r="M264" s="35">
        <v>4.1666666666666664E-2</v>
      </c>
      <c r="N264" s="62">
        <v>1.0416666666666666E-2</v>
      </c>
      <c r="O264" s="62">
        <v>1.0416666666666666E-2</v>
      </c>
      <c r="P264" s="58">
        <f t="shared" ref="P264" si="202">SUM(K264:O264)</f>
        <v>7.6388888888888895E-2</v>
      </c>
      <c r="Q264" s="63">
        <f t="shared" ref="Q264" si="203">SUM(R264:W264)</f>
        <v>7.6388888888888895E-2</v>
      </c>
      <c r="R264" s="57">
        <v>3.472222222222222E-3</v>
      </c>
      <c r="S264" s="57">
        <v>1.0416666666666666E-2</v>
      </c>
      <c r="T264" s="57">
        <v>4.1666666666666664E-2</v>
      </c>
      <c r="U264" s="57">
        <v>1.0416666666666666E-2</v>
      </c>
      <c r="V264" s="57"/>
      <c r="W264" s="57">
        <v>1.0416666666666666E-2</v>
      </c>
      <c r="X264" s="55">
        <f t="shared" si="188"/>
        <v>0</v>
      </c>
      <c r="Y264" s="56" t="s">
        <v>45</v>
      </c>
      <c r="Z264" s="187" t="s">
        <v>669</v>
      </c>
      <c r="AA264" s="191" t="s">
        <v>563</v>
      </c>
      <c r="AB264" s="36" t="s">
        <v>25</v>
      </c>
      <c r="AC264" s="38"/>
      <c r="AD264" s="14"/>
      <c r="AE264" s="14"/>
    </row>
    <row r="265" spans="1:31" x14ac:dyDescent="0.25">
      <c r="A265" s="14"/>
      <c r="B265" s="65" t="s">
        <v>4</v>
      </c>
      <c r="C265" s="81">
        <v>1</v>
      </c>
      <c r="D265" s="101" t="s">
        <v>401</v>
      </c>
      <c r="E265" s="101"/>
      <c r="F265" s="101" t="s">
        <v>77</v>
      </c>
      <c r="G265" s="101" t="s">
        <v>404</v>
      </c>
      <c r="H265" s="139" t="s">
        <v>238</v>
      </c>
      <c r="I265" s="72">
        <v>1</v>
      </c>
      <c r="J265" s="66" t="s">
        <v>14</v>
      </c>
      <c r="K265" s="61">
        <v>3.472222222222222E-3</v>
      </c>
      <c r="L265" s="35">
        <v>1.0416666666666666E-2</v>
      </c>
      <c r="M265" s="35">
        <v>4.1666666666666664E-2</v>
      </c>
      <c r="N265" s="62">
        <v>1.0416666666666666E-2</v>
      </c>
      <c r="O265" s="62">
        <v>1.0416666666666666E-2</v>
      </c>
      <c r="P265" s="58">
        <f t="shared" ref="P265:P266" si="204">SUM(K265:O265)</f>
        <v>7.6388888888888895E-2</v>
      </c>
      <c r="Q265" s="63">
        <f t="shared" ref="Q265:Q266" si="205">SUM(R265:W265)</f>
        <v>7.6388888888888895E-2</v>
      </c>
      <c r="R265" s="57">
        <v>3.472222222222222E-3</v>
      </c>
      <c r="S265" s="57">
        <v>1.0416666666666666E-2</v>
      </c>
      <c r="T265" s="57">
        <v>4.1666666666666664E-2</v>
      </c>
      <c r="U265" s="57">
        <v>1.0416666666666666E-2</v>
      </c>
      <c r="V265" s="57"/>
      <c r="W265" s="57">
        <v>1.0416666666666666E-2</v>
      </c>
      <c r="X265" s="55">
        <f t="shared" ref="X265:X266" si="206">SUM(P265-Q265)</f>
        <v>0</v>
      </c>
      <c r="Y265" s="56" t="s">
        <v>45</v>
      </c>
      <c r="Z265" s="187" t="s">
        <v>669</v>
      </c>
      <c r="AA265" s="191" t="s">
        <v>563</v>
      </c>
      <c r="AB265" s="36" t="s">
        <v>25</v>
      </c>
      <c r="AC265" s="38"/>
      <c r="AD265" s="14"/>
      <c r="AE265" s="14"/>
    </row>
    <row r="266" spans="1:31" x14ac:dyDescent="0.25">
      <c r="A266" s="14"/>
      <c r="B266" s="65" t="s">
        <v>4</v>
      </c>
      <c r="C266" s="81">
        <v>1</v>
      </c>
      <c r="D266" s="101" t="s">
        <v>402</v>
      </c>
      <c r="E266" s="101"/>
      <c r="F266" s="101" t="s">
        <v>77</v>
      </c>
      <c r="G266" s="101" t="s">
        <v>404</v>
      </c>
      <c r="H266" s="139" t="s">
        <v>238</v>
      </c>
      <c r="I266" s="72">
        <v>1</v>
      </c>
      <c r="J266" s="66" t="s">
        <v>14</v>
      </c>
      <c r="K266" s="61">
        <v>3.472222222222222E-3</v>
      </c>
      <c r="L266" s="35">
        <v>1.0416666666666666E-2</v>
      </c>
      <c r="M266" s="35">
        <v>4.1666666666666664E-2</v>
      </c>
      <c r="N266" s="62">
        <v>1.0416666666666666E-2</v>
      </c>
      <c r="O266" s="62">
        <v>1.0416666666666666E-2</v>
      </c>
      <c r="P266" s="58">
        <f t="shared" si="204"/>
        <v>7.6388888888888895E-2</v>
      </c>
      <c r="Q266" s="63">
        <f t="shared" si="205"/>
        <v>7.6388888888888895E-2</v>
      </c>
      <c r="R266" s="57">
        <v>3.472222222222222E-3</v>
      </c>
      <c r="S266" s="57">
        <v>1.0416666666666666E-2</v>
      </c>
      <c r="T266" s="57">
        <v>4.1666666666666664E-2</v>
      </c>
      <c r="U266" s="57">
        <v>1.0416666666666666E-2</v>
      </c>
      <c r="V266" s="57"/>
      <c r="W266" s="57">
        <v>1.0416666666666666E-2</v>
      </c>
      <c r="X266" s="55">
        <f t="shared" si="206"/>
        <v>0</v>
      </c>
      <c r="Y266" s="56" t="s">
        <v>45</v>
      </c>
      <c r="Z266" s="187" t="s">
        <v>669</v>
      </c>
      <c r="AA266" s="191" t="s">
        <v>563</v>
      </c>
      <c r="AB266" s="36" t="s">
        <v>25</v>
      </c>
      <c r="AC266" s="38"/>
      <c r="AD266" s="14"/>
      <c r="AE266" s="14"/>
    </row>
    <row r="267" spans="1:31" x14ac:dyDescent="0.25">
      <c r="A267" s="14"/>
      <c r="B267" s="65" t="s">
        <v>4</v>
      </c>
      <c r="C267" s="81">
        <v>1</v>
      </c>
      <c r="D267" s="101" t="s">
        <v>216</v>
      </c>
      <c r="E267" s="101"/>
      <c r="F267" s="101" t="s">
        <v>77</v>
      </c>
      <c r="G267" s="101" t="s">
        <v>214</v>
      </c>
      <c r="H267" s="139" t="s">
        <v>299</v>
      </c>
      <c r="I267" s="72">
        <v>1</v>
      </c>
      <c r="J267" s="66" t="s">
        <v>14</v>
      </c>
      <c r="K267" s="61">
        <v>3.472222222222222E-3</v>
      </c>
      <c r="L267" s="35">
        <v>0</v>
      </c>
      <c r="M267" s="35">
        <v>4.1666666666666664E-2</v>
      </c>
      <c r="N267" s="62">
        <v>3.472222222222222E-3</v>
      </c>
      <c r="O267" s="62">
        <v>3.472222222222222E-3</v>
      </c>
      <c r="P267" s="58">
        <f t="shared" si="162"/>
        <v>5.2083333333333336E-2</v>
      </c>
      <c r="Q267" s="63">
        <f t="shared" si="169"/>
        <v>5.2083333333333336E-2</v>
      </c>
      <c r="R267" s="57">
        <v>6.9444444444444441E-3</v>
      </c>
      <c r="S267" s="57">
        <v>6.9444444444444441E-3</v>
      </c>
      <c r="T267" s="57">
        <v>2.0833333333333332E-2</v>
      </c>
      <c r="U267" s="57">
        <v>3.472222222222222E-3</v>
      </c>
      <c r="V267" s="57"/>
      <c r="W267" s="57">
        <v>1.3888888888888888E-2</v>
      </c>
      <c r="X267" s="55">
        <f t="shared" si="127"/>
        <v>0</v>
      </c>
      <c r="Y267" s="56" t="s">
        <v>46</v>
      </c>
      <c r="Z267" s="187" t="s">
        <v>669</v>
      </c>
      <c r="AA267" s="191" t="s">
        <v>563</v>
      </c>
      <c r="AB267" s="36" t="s">
        <v>25</v>
      </c>
      <c r="AC267" s="38"/>
      <c r="AD267" s="14"/>
      <c r="AE267" s="14"/>
    </row>
    <row r="268" spans="1:31" x14ac:dyDescent="0.25">
      <c r="A268" s="14"/>
      <c r="B268" s="65" t="s">
        <v>4</v>
      </c>
      <c r="C268" s="81">
        <v>1</v>
      </c>
      <c r="D268" s="101" t="s">
        <v>215</v>
      </c>
      <c r="E268" s="101"/>
      <c r="F268" s="101" t="s">
        <v>77</v>
      </c>
      <c r="G268" s="101" t="s">
        <v>217</v>
      </c>
      <c r="H268" s="139" t="s">
        <v>299</v>
      </c>
      <c r="I268" s="72">
        <v>1</v>
      </c>
      <c r="J268" s="66" t="s">
        <v>14</v>
      </c>
      <c r="K268" s="61">
        <v>3.472222222222222E-3</v>
      </c>
      <c r="L268" s="35">
        <v>1.0416666666666666E-2</v>
      </c>
      <c r="M268" s="35">
        <v>2.0833333333333332E-2</v>
      </c>
      <c r="N268" s="62">
        <v>3.472222222222222E-3</v>
      </c>
      <c r="O268" s="62">
        <v>3.472222222222222E-3</v>
      </c>
      <c r="P268" s="58">
        <f t="shared" si="162"/>
        <v>4.1666666666666671E-2</v>
      </c>
      <c r="Q268" s="63">
        <f t="shared" si="169"/>
        <v>4.1666666666666664E-2</v>
      </c>
      <c r="R268" s="57">
        <v>3.472222222222222E-3</v>
      </c>
      <c r="S268" s="57">
        <v>1.0416666666666666E-2</v>
      </c>
      <c r="T268" s="57">
        <v>1.3888888888888888E-2</v>
      </c>
      <c r="U268" s="57">
        <v>3.472222222222222E-3</v>
      </c>
      <c r="V268" s="57"/>
      <c r="W268" s="57">
        <v>1.0416666666666666E-2</v>
      </c>
      <c r="X268" s="55">
        <f t="shared" si="127"/>
        <v>6.9388939039072284E-18</v>
      </c>
      <c r="Y268" s="56" t="s">
        <v>46</v>
      </c>
      <c r="Z268" s="187" t="s">
        <v>669</v>
      </c>
      <c r="AA268" s="191" t="s">
        <v>563</v>
      </c>
      <c r="AB268" s="36" t="s">
        <v>25</v>
      </c>
      <c r="AC268" s="38"/>
      <c r="AD268" s="14"/>
      <c r="AE268" s="14"/>
    </row>
    <row r="269" spans="1:31" x14ac:dyDescent="0.25">
      <c r="A269" s="14"/>
      <c r="B269" s="65" t="s">
        <v>4</v>
      </c>
      <c r="C269" s="81">
        <v>1</v>
      </c>
      <c r="D269" s="115" t="s">
        <v>621</v>
      </c>
      <c r="E269" s="115" t="s">
        <v>623</v>
      </c>
      <c r="F269" s="115" t="s">
        <v>77</v>
      </c>
      <c r="G269" s="115"/>
      <c r="H269" s="143" t="s">
        <v>299</v>
      </c>
      <c r="I269" s="116">
        <v>1</v>
      </c>
      <c r="J269" s="117" t="s">
        <v>14</v>
      </c>
      <c r="K269" s="118"/>
      <c r="L269" s="122"/>
      <c r="M269" s="122"/>
      <c r="N269" s="119"/>
      <c r="O269" s="119"/>
      <c r="P269" s="135">
        <f t="shared" ref="P269" si="207">SUM(K269:O269)</f>
        <v>0</v>
      </c>
      <c r="Q269" s="120"/>
      <c r="R269" s="121"/>
      <c r="S269" s="121"/>
      <c r="T269" s="121"/>
      <c r="U269" s="121"/>
      <c r="V269" s="121"/>
      <c r="W269" s="121"/>
      <c r="X269" s="137">
        <f t="shared" ref="X269" si="208">SUM(P269-Q269)</f>
        <v>0</v>
      </c>
      <c r="Y269" s="122"/>
      <c r="Z269" s="195"/>
      <c r="AA269" s="203"/>
      <c r="AB269" s="36" t="s">
        <v>27</v>
      </c>
      <c r="AC269" s="38" t="s">
        <v>622</v>
      </c>
      <c r="AD269" s="14"/>
      <c r="AE269" s="14"/>
    </row>
    <row r="270" spans="1:31" ht="30" x14ac:dyDescent="0.25">
      <c r="A270" s="14"/>
      <c r="B270" s="65" t="s">
        <v>4</v>
      </c>
      <c r="C270" s="81">
        <v>1</v>
      </c>
      <c r="D270" s="115" t="s">
        <v>624</v>
      </c>
      <c r="E270" s="144" t="s">
        <v>626</v>
      </c>
      <c r="F270" s="115" t="s">
        <v>77</v>
      </c>
      <c r="G270" s="115" t="s">
        <v>625</v>
      </c>
      <c r="H270" s="143" t="s">
        <v>299</v>
      </c>
      <c r="I270" s="116">
        <v>1</v>
      </c>
      <c r="J270" s="117" t="s">
        <v>14</v>
      </c>
      <c r="K270" s="118"/>
      <c r="L270" s="122"/>
      <c r="M270" s="122"/>
      <c r="N270" s="119"/>
      <c r="O270" s="119"/>
      <c r="P270" s="135">
        <f t="shared" ref="P270" si="209">SUM(K270:O270)</f>
        <v>0</v>
      </c>
      <c r="Q270" s="120"/>
      <c r="R270" s="121"/>
      <c r="S270" s="121"/>
      <c r="T270" s="121"/>
      <c r="U270" s="121"/>
      <c r="V270" s="121"/>
      <c r="W270" s="121"/>
      <c r="X270" s="137">
        <f t="shared" ref="X270" si="210">SUM(P270-Q270)</f>
        <v>0</v>
      </c>
      <c r="Y270" s="122"/>
      <c r="Z270" s="196"/>
      <c r="AA270" s="203"/>
      <c r="AB270" s="36" t="s">
        <v>27</v>
      </c>
      <c r="AC270" s="38" t="s">
        <v>640</v>
      </c>
      <c r="AD270" s="14"/>
      <c r="AE270" s="14"/>
    </row>
    <row r="271" spans="1:31" ht="30" x14ac:dyDescent="0.25">
      <c r="A271" s="14"/>
      <c r="B271" s="65" t="s">
        <v>4</v>
      </c>
      <c r="C271" s="81">
        <v>1</v>
      </c>
      <c r="D271" s="101" t="s">
        <v>503</v>
      </c>
      <c r="E271" s="101"/>
      <c r="F271" s="101" t="s">
        <v>77</v>
      </c>
      <c r="G271" s="102" t="s">
        <v>218</v>
      </c>
      <c r="H271" s="139" t="s">
        <v>299</v>
      </c>
      <c r="I271" s="72">
        <v>1</v>
      </c>
      <c r="J271" s="66" t="s">
        <v>14</v>
      </c>
      <c r="K271" s="61">
        <v>3.472222222222222E-3</v>
      </c>
      <c r="L271" s="35">
        <v>1.0416666666666666E-2</v>
      </c>
      <c r="M271" s="35">
        <v>4.1666666666666664E-2</v>
      </c>
      <c r="N271" s="62">
        <v>3.472222222222222E-3</v>
      </c>
      <c r="O271" s="62">
        <v>3.472222222222222E-3</v>
      </c>
      <c r="P271" s="58">
        <f t="shared" si="162"/>
        <v>6.25E-2</v>
      </c>
      <c r="Q271" s="63">
        <f t="shared" si="169"/>
        <v>6.25E-2</v>
      </c>
      <c r="R271" s="57">
        <v>1.0416666666666666E-2</v>
      </c>
      <c r="S271" s="57">
        <v>1.0416666666666666E-2</v>
      </c>
      <c r="T271" s="57">
        <v>3.125E-2</v>
      </c>
      <c r="U271" s="57">
        <v>3.472222222222222E-3</v>
      </c>
      <c r="V271" s="57"/>
      <c r="W271" s="57">
        <v>6.9444444444444441E-3</v>
      </c>
      <c r="X271" s="55">
        <f t="shared" si="127"/>
        <v>0</v>
      </c>
      <c r="Y271" s="56" t="s">
        <v>49</v>
      </c>
      <c r="Z271" s="187" t="s">
        <v>669</v>
      </c>
      <c r="AA271" s="191" t="s">
        <v>563</v>
      </c>
      <c r="AB271" s="36" t="s">
        <v>25</v>
      </c>
      <c r="AC271" s="38"/>
      <c r="AD271" s="14"/>
      <c r="AE271" s="14"/>
    </row>
    <row r="272" spans="1:31" ht="30" x14ac:dyDescent="0.25">
      <c r="A272" s="14"/>
      <c r="B272" s="65" t="s">
        <v>4</v>
      </c>
      <c r="C272" s="81">
        <v>1</v>
      </c>
      <c r="D272" s="101" t="s">
        <v>506</v>
      </c>
      <c r="E272" s="101"/>
      <c r="F272" s="101" t="s">
        <v>77</v>
      </c>
      <c r="G272" s="102" t="s">
        <v>219</v>
      </c>
      <c r="H272" s="139" t="s">
        <v>299</v>
      </c>
      <c r="I272" s="72">
        <v>1</v>
      </c>
      <c r="J272" s="66" t="s">
        <v>14</v>
      </c>
      <c r="K272" s="61">
        <v>3.472222222222222E-3</v>
      </c>
      <c r="L272" s="35">
        <v>0</v>
      </c>
      <c r="M272" s="35">
        <v>4.1666666666666664E-2</v>
      </c>
      <c r="N272" s="62">
        <v>3.472222222222222E-3</v>
      </c>
      <c r="O272" s="62">
        <v>3.472222222222222E-3</v>
      </c>
      <c r="P272" s="58">
        <f t="shared" si="162"/>
        <v>5.2083333333333336E-2</v>
      </c>
      <c r="Q272" s="63">
        <f t="shared" si="169"/>
        <v>5.2083333333333336E-2</v>
      </c>
      <c r="R272" s="57">
        <v>6.9444444444444441E-3</v>
      </c>
      <c r="S272" s="57">
        <v>6.9444444444444441E-3</v>
      </c>
      <c r="T272" s="57">
        <v>2.0833333333333332E-2</v>
      </c>
      <c r="U272" s="57">
        <v>3.472222222222222E-3</v>
      </c>
      <c r="V272" s="57"/>
      <c r="W272" s="57">
        <v>1.3888888888888888E-2</v>
      </c>
      <c r="X272" s="55">
        <f t="shared" si="127"/>
        <v>0</v>
      </c>
      <c r="Y272" s="56" t="s">
        <v>49</v>
      </c>
      <c r="Z272" s="187" t="s">
        <v>669</v>
      </c>
      <c r="AA272" s="191" t="s">
        <v>563</v>
      </c>
      <c r="AB272" s="36" t="s">
        <v>25</v>
      </c>
      <c r="AC272" s="38"/>
      <c r="AD272" s="14"/>
      <c r="AE272" s="14"/>
    </row>
    <row r="273" spans="1:31" ht="30" x14ac:dyDescent="0.25">
      <c r="A273" s="14"/>
      <c r="B273" s="65" t="s">
        <v>4</v>
      </c>
      <c r="C273" s="81">
        <v>1</v>
      </c>
      <c r="D273" s="101" t="s">
        <v>505</v>
      </c>
      <c r="E273" s="101"/>
      <c r="F273" s="101" t="s">
        <v>77</v>
      </c>
      <c r="G273" s="102" t="s">
        <v>219</v>
      </c>
      <c r="H273" s="139" t="s">
        <v>299</v>
      </c>
      <c r="I273" s="72">
        <v>1</v>
      </c>
      <c r="J273" s="66" t="s">
        <v>14</v>
      </c>
      <c r="K273" s="61">
        <v>3.472222222222222E-3</v>
      </c>
      <c r="L273" s="35">
        <v>0</v>
      </c>
      <c r="M273" s="35">
        <v>4.1666666666666664E-2</v>
      </c>
      <c r="N273" s="62">
        <v>3.472222222222222E-3</v>
      </c>
      <c r="O273" s="62">
        <v>3.472222222222222E-3</v>
      </c>
      <c r="P273" s="58">
        <f t="shared" ref="P273" si="211">SUM(K273:O273)</f>
        <v>5.2083333333333336E-2</v>
      </c>
      <c r="Q273" s="63">
        <f t="shared" ref="Q273" si="212">SUM(R273:W273)</f>
        <v>5.2083333333333336E-2</v>
      </c>
      <c r="R273" s="57">
        <v>6.9444444444444441E-3</v>
      </c>
      <c r="S273" s="57">
        <v>6.9444444444444441E-3</v>
      </c>
      <c r="T273" s="57">
        <v>2.0833333333333332E-2</v>
      </c>
      <c r="U273" s="57">
        <v>3.472222222222222E-3</v>
      </c>
      <c r="V273" s="57"/>
      <c r="W273" s="57">
        <v>1.3888888888888888E-2</v>
      </c>
      <c r="X273" s="55">
        <f t="shared" ref="X273" si="213">SUM(P273-Q273)</f>
        <v>0</v>
      </c>
      <c r="Y273" s="56" t="s">
        <v>49</v>
      </c>
      <c r="Z273" s="187" t="s">
        <v>669</v>
      </c>
      <c r="AA273" s="191" t="s">
        <v>563</v>
      </c>
      <c r="AB273" s="36" t="s">
        <v>25</v>
      </c>
      <c r="AC273" s="38"/>
      <c r="AD273" s="14"/>
      <c r="AE273" s="14"/>
    </row>
    <row r="274" spans="1:31" x14ac:dyDescent="0.25">
      <c r="A274" s="14"/>
      <c r="B274" s="65" t="s">
        <v>4</v>
      </c>
      <c r="C274" s="81">
        <v>1</v>
      </c>
      <c r="D274" s="101" t="s">
        <v>504</v>
      </c>
      <c r="E274" s="101"/>
      <c r="F274" s="101" t="s">
        <v>77</v>
      </c>
      <c r="G274" s="102" t="s">
        <v>220</v>
      </c>
      <c r="H274" s="139" t="s">
        <v>299</v>
      </c>
      <c r="I274" s="72">
        <v>1</v>
      </c>
      <c r="J274" s="66" t="s">
        <v>14</v>
      </c>
      <c r="K274" s="61">
        <v>3.472222222222222E-3</v>
      </c>
      <c r="L274" s="35">
        <v>0</v>
      </c>
      <c r="M274" s="35">
        <v>4.1666666666666664E-2</v>
      </c>
      <c r="N274" s="62">
        <v>3.472222222222222E-3</v>
      </c>
      <c r="O274" s="62">
        <v>3.472222222222222E-3</v>
      </c>
      <c r="P274" s="58">
        <f t="shared" si="162"/>
        <v>5.2083333333333336E-2</v>
      </c>
      <c r="Q274" s="63">
        <f t="shared" si="169"/>
        <v>5.2083333333333329E-2</v>
      </c>
      <c r="R274" s="57">
        <v>6.9444444444444441E-3</v>
      </c>
      <c r="S274" s="57">
        <v>6.9444444444444441E-3</v>
      </c>
      <c r="T274" s="57">
        <v>2.0833333333333332E-2</v>
      </c>
      <c r="U274" s="57">
        <v>1.0416666666666666E-2</v>
      </c>
      <c r="V274" s="57"/>
      <c r="W274" s="57">
        <v>6.9444444444444441E-3</v>
      </c>
      <c r="X274" s="55">
        <f t="shared" si="127"/>
        <v>6.9388939039072284E-18</v>
      </c>
      <c r="Y274" s="56" t="s">
        <v>46</v>
      </c>
      <c r="Z274" s="187" t="s">
        <v>669</v>
      </c>
      <c r="AA274" s="191" t="s">
        <v>563</v>
      </c>
      <c r="AB274" s="36" t="s">
        <v>25</v>
      </c>
      <c r="AC274" s="38"/>
      <c r="AD274" s="14"/>
      <c r="AE274" s="14"/>
    </row>
    <row r="275" spans="1:31" x14ac:dyDescent="0.25">
      <c r="A275" s="14"/>
      <c r="B275" s="65" t="s">
        <v>4</v>
      </c>
      <c r="C275" s="81">
        <v>1</v>
      </c>
      <c r="D275" s="115" t="s">
        <v>221</v>
      </c>
      <c r="E275" s="115"/>
      <c r="F275" s="115" t="s">
        <v>77</v>
      </c>
      <c r="G275" s="144" t="s">
        <v>222</v>
      </c>
      <c r="H275" s="143" t="s">
        <v>299</v>
      </c>
      <c r="I275" s="116">
        <v>1</v>
      </c>
      <c r="J275" s="117" t="s">
        <v>14</v>
      </c>
      <c r="K275" s="118"/>
      <c r="L275" s="122"/>
      <c r="M275" s="122"/>
      <c r="N275" s="119"/>
      <c r="O275" s="119"/>
      <c r="P275" s="135">
        <f t="shared" si="162"/>
        <v>0</v>
      </c>
      <c r="Q275" s="120">
        <f t="shared" si="169"/>
        <v>0</v>
      </c>
      <c r="R275" s="121"/>
      <c r="S275" s="121"/>
      <c r="T275" s="121"/>
      <c r="U275" s="121"/>
      <c r="V275" s="121"/>
      <c r="W275" s="121"/>
      <c r="X275" s="137">
        <f t="shared" si="127"/>
        <v>0</v>
      </c>
      <c r="Y275" s="122"/>
      <c r="Z275" s="196"/>
      <c r="AA275" s="201"/>
      <c r="AB275" s="36" t="s">
        <v>27</v>
      </c>
      <c r="AC275" s="38" t="s">
        <v>561</v>
      </c>
      <c r="AD275" s="14"/>
      <c r="AE275" s="14"/>
    </row>
    <row r="276" spans="1:31" x14ac:dyDescent="0.25">
      <c r="A276" s="14"/>
      <c r="B276" s="65" t="s">
        <v>4</v>
      </c>
      <c r="C276" s="81">
        <v>1</v>
      </c>
      <c r="D276" s="101" t="s">
        <v>224</v>
      </c>
      <c r="E276" s="101"/>
      <c r="F276" s="101" t="s">
        <v>77</v>
      </c>
      <c r="G276" s="101" t="s">
        <v>223</v>
      </c>
      <c r="H276" s="139" t="s">
        <v>299</v>
      </c>
      <c r="I276" s="72">
        <v>1</v>
      </c>
      <c r="J276" s="66" t="s">
        <v>14</v>
      </c>
      <c r="K276" s="61">
        <v>3.472222222222222E-3</v>
      </c>
      <c r="L276" s="35">
        <v>0</v>
      </c>
      <c r="M276" s="35">
        <v>3.125E-2</v>
      </c>
      <c r="N276" s="62">
        <v>3.472222222222222E-3</v>
      </c>
      <c r="O276" s="62">
        <v>3.472222222222222E-3</v>
      </c>
      <c r="P276" s="58">
        <f t="shared" si="162"/>
        <v>4.1666666666666671E-2</v>
      </c>
      <c r="Q276" s="63">
        <f t="shared" si="169"/>
        <v>4.1666666666666671E-2</v>
      </c>
      <c r="R276" s="57">
        <v>3.472222222222222E-3</v>
      </c>
      <c r="S276" s="57">
        <v>0</v>
      </c>
      <c r="T276" s="57">
        <v>2.0833333333333332E-2</v>
      </c>
      <c r="U276" s="57">
        <v>3.472222222222222E-3</v>
      </c>
      <c r="V276" s="57">
        <v>6.9444444444444441E-3</v>
      </c>
      <c r="W276" s="57">
        <v>6.9444444444444441E-3</v>
      </c>
      <c r="X276" s="55">
        <f t="shared" si="127"/>
        <v>0</v>
      </c>
      <c r="Y276" s="56" t="s">
        <v>52</v>
      </c>
      <c r="Z276" s="187" t="s">
        <v>669</v>
      </c>
      <c r="AA276" s="191" t="s">
        <v>563</v>
      </c>
      <c r="AB276" s="36" t="s">
        <v>25</v>
      </c>
      <c r="AC276" s="38" t="s">
        <v>558</v>
      </c>
      <c r="AD276" s="14"/>
      <c r="AE276" s="14"/>
    </row>
    <row r="277" spans="1:31" x14ac:dyDescent="0.25">
      <c r="A277" s="14"/>
      <c r="B277" s="65" t="s">
        <v>4</v>
      </c>
      <c r="C277" s="81">
        <v>1</v>
      </c>
      <c r="D277" s="101" t="s">
        <v>573</v>
      </c>
      <c r="E277" s="101"/>
      <c r="F277" s="101" t="s">
        <v>77</v>
      </c>
      <c r="G277" s="101" t="s">
        <v>574</v>
      </c>
      <c r="H277" s="139" t="s">
        <v>299</v>
      </c>
      <c r="I277" s="72">
        <v>1</v>
      </c>
      <c r="J277" s="66" t="s">
        <v>14</v>
      </c>
      <c r="K277" s="61">
        <v>3.472222222222222E-3</v>
      </c>
      <c r="L277" s="35">
        <v>0</v>
      </c>
      <c r="M277" s="35">
        <v>5.2083333333333336E-2</v>
      </c>
      <c r="N277" s="62">
        <v>3.472222222222222E-3</v>
      </c>
      <c r="O277" s="62">
        <v>1.0416666666666666E-2</v>
      </c>
      <c r="P277" s="58">
        <f t="shared" ref="P277" si="214">SUM(K277:O277)</f>
        <v>6.9444444444444448E-2</v>
      </c>
      <c r="Q277" s="63">
        <f t="shared" ref="Q277" si="215">SUM(R277:W277)</f>
        <v>6.9444444444444448E-2</v>
      </c>
      <c r="R277" s="57">
        <v>2.0833333333333332E-2</v>
      </c>
      <c r="S277" s="57">
        <v>0</v>
      </c>
      <c r="T277" s="57">
        <v>3.125E-2</v>
      </c>
      <c r="U277" s="57">
        <v>3.472222222222222E-3</v>
      </c>
      <c r="V277" s="57">
        <v>6.9444444444444441E-3</v>
      </c>
      <c r="W277" s="57">
        <v>6.9444444444444441E-3</v>
      </c>
      <c r="X277" s="55">
        <f t="shared" ref="X277" si="216">SUM(P277-Q277)</f>
        <v>0</v>
      </c>
      <c r="Y277" s="56" t="s">
        <v>52</v>
      </c>
      <c r="Z277" s="187" t="s">
        <v>669</v>
      </c>
      <c r="AA277" s="191" t="s">
        <v>563</v>
      </c>
      <c r="AB277" s="36" t="s">
        <v>25</v>
      </c>
      <c r="AC277" s="38" t="s">
        <v>558</v>
      </c>
      <c r="AD277" s="14"/>
      <c r="AE277" s="14"/>
    </row>
    <row r="278" spans="1:31" x14ac:dyDescent="0.25">
      <c r="A278" s="14"/>
      <c r="B278" s="65" t="s">
        <v>4</v>
      </c>
      <c r="C278" s="81">
        <v>1</v>
      </c>
      <c r="D278" s="115" t="s">
        <v>319</v>
      </c>
      <c r="E278" s="115" t="s">
        <v>600</v>
      </c>
      <c r="F278" s="115" t="s">
        <v>77</v>
      </c>
      <c r="G278" s="115" t="s">
        <v>320</v>
      </c>
      <c r="H278" s="143" t="s">
        <v>299</v>
      </c>
      <c r="I278" s="116">
        <v>1</v>
      </c>
      <c r="J278" s="117" t="s">
        <v>14</v>
      </c>
      <c r="K278" s="118"/>
      <c r="L278" s="122"/>
      <c r="M278" s="122"/>
      <c r="N278" s="119"/>
      <c r="O278" s="119"/>
      <c r="P278" s="135">
        <f t="shared" ref="P278" si="217">SUM(K278:O278)</f>
        <v>0</v>
      </c>
      <c r="Q278" s="120">
        <f t="shared" si="169"/>
        <v>0</v>
      </c>
      <c r="R278" s="121"/>
      <c r="S278" s="121"/>
      <c r="T278" s="121"/>
      <c r="U278" s="121"/>
      <c r="V278" s="121"/>
      <c r="W278" s="121"/>
      <c r="X278" s="137">
        <f t="shared" ref="X278" si="218">SUM(P278-Q278)</f>
        <v>0</v>
      </c>
      <c r="Y278" s="122"/>
      <c r="Z278" s="195"/>
      <c r="AA278" s="203"/>
      <c r="AB278" s="36" t="s">
        <v>27</v>
      </c>
      <c r="AC278" s="38" t="s">
        <v>561</v>
      </c>
      <c r="AD278" s="14"/>
      <c r="AE278" s="14"/>
    </row>
    <row r="279" spans="1:31" x14ac:dyDescent="0.25">
      <c r="A279" s="14"/>
      <c r="B279" s="65" t="s">
        <v>4</v>
      </c>
      <c r="C279" s="81">
        <v>1</v>
      </c>
      <c r="D279" s="115" t="s">
        <v>317</v>
      </c>
      <c r="E279" s="115"/>
      <c r="F279" s="115" t="s">
        <v>77</v>
      </c>
      <c r="G279" s="115" t="s">
        <v>318</v>
      </c>
      <c r="H279" s="143" t="s">
        <v>299</v>
      </c>
      <c r="I279" s="116">
        <v>1</v>
      </c>
      <c r="J279" s="117" t="s">
        <v>14</v>
      </c>
      <c r="K279" s="118"/>
      <c r="L279" s="122"/>
      <c r="M279" s="122"/>
      <c r="N279" s="119"/>
      <c r="O279" s="119"/>
      <c r="P279" s="135">
        <f t="shared" si="162"/>
        <v>0</v>
      </c>
      <c r="Q279" s="120">
        <f t="shared" si="169"/>
        <v>0</v>
      </c>
      <c r="R279" s="121"/>
      <c r="S279" s="121"/>
      <c r="T279" s="121"/>
      <c r="U279" s="121"/>
      <c r="V279" s="121"/>
      <c r="W279" s="121"/>
      <c r="X279" s="137">
        <f t="shared" si="127"/>
        <v>0</v>
      </c>
      <c r="Y279" s="122"/>
      <c r="Z279" s="195"/>
      <c r="AA279" s="201"/>
      <c r="AB279" s="36" t="s">
        <v>27</v>
      </c>
      <c r="AC279" s="38" t="s">
        <v>584</v>
      </c>
      <c r="AD279" s="14"/>
      <c r="AE279" s="14"/>
    </row>
    <row r="280" spans="1:31" x14ac:dyDescent="0.25">
      <c r="A280" s="14"/>
      <c r="B280" s="65" t="s">
        <v>4</v>
      </c>
      <c r="C280" s="81">
        <v>1</v>
      </c>
      <c r="D280" s="115" t="s">
        <v>321</v>
      </c>
      <c r="E280" s="115" t="s">
        <v>322</v>
      </c>
      <c r="F280" s="115" t="s">
        <v>77</v>
      </c>
      <c r="G280" s="115" t="s">
        <v>316</v>
      </c>
      <c r="H280" s="143" t="s">
        <v>299</v>
      </c>
      <c r="I280" s="116">
        <v>1</v>
      </c>
      <c r="J280" s="117" t="s">
        <v>14</v>
      </c>
      <c r="K280" s="118"/>
      <c r="L280" s="122"/>
      <c r="M280" s="122"/>
      <c r="N280" s="119"/>
      <c r="O280" s="119"/>
      <c r="P280" s="135">
        <f t="shared" ref="P280" si="219">SUM(K280:O280)</f>
        <v>0</v>
      </c>
      <c r="Q280" s="120">
        <f t="shared" si="169"/>
        <v>0</v>
      </c>
      <c r="R280" s="121"/>
      <c r="S280" s="121"/>
      <c r="T280" s="121"/>
      <c r="U280" s="121"/>
      <c r="V280" s="121"/>
      <c r="W280" s="121"/>
      <c r="X280" s="137">
        <f t="shared" ref="X280" si="220">SUM(P280-Q280)</f>
        <v>0</v>
      </c>
      <c r="Y280" s="122"/>
      <c r="Z280" s="196"/>
      <c r="AA280" s="201"/>
      <c r="AB280" s="36" t="s">
        <v>27</v>
      </c>
      <c r="AC280" s="38" t="s">
        <v>584</v>
      </c>
      <c r="AD280" s="14"/>
      <c r="AE280" s="14"/>
    </row>
    <row r="281" spans="1:31" ht="45" x14ac:dyDescent="0.25">
      <c r="A281" s="14"/>
      <c r="B281" s="65" t="s">
        <v>4</v>
      </c>
      <c r="C281" s="81">
        <v>1</v>
      </c>
      <c r="D281" s="101" t="s">
        <v>411</v>
      </c>
      <c r="E281" s="102" t="s">
        <v>694</v>
      </c>
      <c r="F281" s="101" t="s">
        <v>77</v>
      </c>
      <c r="G281" s="102" t="s">
        <v>695</v>
      </c>
      <c r="H281" s="139" t="s">
        <v>299</v>
      </c>
      <c r="I281" s="72">
        <v>1</v>
      </c>
      <c r="J281" s="66" t="s">
        <v>14</v>
      </c>
      <c r="K281" s="61">
        <v>3.472222222222222E-3</v>
      </c>
      <c r="L281" s="35">
        <v>1.0416666666666666E-2</v>
      </c>
      <c r="M281" s="35">
        <v>4.1666666666666664E-2</v>
      </c>
      <c r="N281" s="62">
        <v>1.0416666666666666E-2</v>
      </c>
      <c r="O281" s="62">
        <v>1.0416666666666666E-2</v>
      </c>
      <c r="P281" s="58">
        <f t="shared" ref="P281" si="221">SUM(K281:O281)</f>
        <v>7.6388888888888895E-2</v>
      </c>
      <c r="Q281" s="63">
        <f t="shared" si="169"/>
        <v>7.6388888888888895E-2</v>
      </c>
      <c r="R281" s="57">
        <v>6.9444444444444441E-3</v>
      </c>
      <c r="S281" s="57">
        <v>6.9444444444444441E-3</v>
      </c>
      <c r="T281" s="57">
        <v>4.1666666666666664E-2</v>
      </c>
      <c r="U281" s="57">
        <v>1.3888888888888888E-2</v>
      </c>
      <c r="V281" s="57"/>
      <c r="W281" s="57">
        <v>6.9444444444444441E-3</v>
      </c>
      <c r="X281" s="55">
        <f t="shared" ref="X281" si="222">SUM(P281-Q281)</f>
        <v>0</v>
      </c>
      <c r="Y281" s="56" t="s">
        <v>50</v>
      </c>
      <c r="Z281" s="187" t="s">
        <v>669</v>
      </c>
      <c r="AA281" s="191" t="s">
        <v>563</v>
      </c>
      <c r="AB281" s="36" t="s">
        <v>25</v>
      </c>
      <c r="AC281" s="38"/>
      <c r="AD281" s="14"/>
      <c r="AE281" s="14"/>
    </row>
    <row r="282" spans="1:31" x14ac:dyDescent="0.25">
      <c r="A282" s="14"/>
      <c r="B282" s="65" t="s">
        <v>4</v>
      </c>
      <c r="C282" s="81">
        <v>1</v>
      </c>
      <c r="D282" s="101" t="s">
        <v>692</v>
      </c>
      <c r="E282" s="102" t="s">
        <v>693</v>
      </c>
      <c r="F282" s="101" t="s">
        <v>77</v>
      </c>
      <c r="G282" s="102" t="s">
        <v>696</v>
      </c>
      <c r="H282" s="139" t="s">
        <v>299</v>
      </c>
      <c r="I282" s="72">
        <v>1</v>
      </c>
      <c r="J282" s="66" t="s">
        <v>14</v>
      </c>
      <c r="K282" s="61">
        <v>3.472222222222222E-3</v>
      </c>
      <c r="L282" s="35">
        <v>1.0416666666666666E-2</v>
      </c>
      <c r="M282" s="35">
        <v>4.1666666666666664E-2</v>
      </c>
      <c r="N282" s="62">
        <v>1.0416666666666666E-2</v>
      </c>
      <c r="O282" s="62">
        <v>1.0416666666666666E-2</v>
      </c>
      <c r="P282" s="58">
        <f t="shared" ref="P282" si="223">SUM(K282:O282)</f>
        <v>7.6388888888888895E-2</v>
      </c>
      <c r="Q282" s="63">
        <f t="shared" ref="Q282" si="224">SUM(R282:W282)</f>
        <v>7.6388888888888895E-2</v>
      </c>
      <c r="R282" s="57">
        <v>6.9444444444444441E-3</v>
      </c>
      <c r="S282" s="57">
        <v>6.9444444444444441E-3</v>
      </c>
      <c r="T282" s="57">
        <v>4.1666666666666664E-2</v>
      </c>
      <c r="U282" s="57">
        <v>1.3888888888888888E-2</v>
      </c>
      <c r="V282" s="57"/>
      <c r="W282" s="57">
        <v>6.9444444444444441E-3</v>
      </c>
      <c r="X282" s="55">
        <f t="shared" ref="X282" si="225">SUM(P282-Q282)</f>
        <v>0</v>
      </c>
      <c r="Y282" s="56" t="s">
        <v>50</v>
      </c>
      <c r="Z282" s="187" t="s">
        <v>669</v>
      </c>
      <c r="AA282" s="191" t="s">
        <v>563</v>
      </c>
      <c r="AB282" s="36" t="s">
        <v>25</v>
      </c>
      <c r="AC282" s="38"/>
      <c r="AD282" s="14"/>
      <c r="AE282" s="14"/>
    </row>
    <row r="283" spans="1:31" x14ac:dyDescent="0.25">
      <c r="A283" s="14"/>
      <c r="B283" s="65" t="s">
        <v>4</v>
      </c>
      <c r="C283" s="81">
        <v>1</v>
      </c>
      <c r="D283" s="101" t="s">
        <v>225</v>
      </c>
      <c r="E283" s="101" t="s">
        <v>509</v>
      </c>
      <c r="F283" s="101" t="s">
        <v>77</v>
      </c>
      <c r="G283" s="101" t="s">
        <v>226</v>
      </c>
      <c r="H283" s="139" t="s">
        <v>299</v>
      </c>
      <c r="I283" s="72">
        <v>1</v>
      </c>
      <c r="J283" s="66" t="s">
        <v>14</v>
      </c>
      <c r="K283" s="61">
        <v>3.472222222222222E-3</v>
      </c>
      <c r="L283" s="35">
        <v>0</v>
      </c>
      <c r="M283" s="35">
        <v>2.0833333333333332E-2</v>
      </c>
      <c r="N283" s="62">
        <v>3.472222222222222E-3</v>
      </c>
      <c r="O283" s="62">
        <v>3.472222222222222E-3</v>
      </c>
      <c r="P283" s="58">
        <f t="shared" si="162"/>
        <v>3.125E-2</v>
      </c>
      <c r="Q283" s="63">
        <f t="shared" si="169"/>
        <v>3.125E-2</v>
      </c>
      <c r="R283" s="57">
        <v>0</v>
      </c>
      <c r="S283" s="57">
        <v>6.9444444444444441E-3</v>
      </c>
      <c r="T283" s="57">
        <v>1.0416666666666666E-2</v>
      </c>
      <c r="U283" s="57">
        <v>6.9444444444444441E-3</v>
      </c>
      <c r="V283" s="57"/>
      <c r="W283" s="57">
        <v>6.9444444444444441E-3</v>
      </c>
      <c r="X283" s="55">
        <f t="shared" si="127"/>
        <v>0</v>
      </c>
      <c r="Y283" s="56" t="s">
        <v>50</v>
      </c>
      <c r="Z283" s="187" t="s">
        <v>669</v>
      </c>
      <c r="AA283" s="191" t="s">
        <v>563</v>
      </c>
      <c r="AB283" s="36" t="s">
        <v>25</v>
      </c>
      <c r="AC283" s="38"/>
      <c r="AD283" s="14"/>
      <c r="AE283" s="14"/>
    </row>
    <row r="284" spans="1:31" ht="45" x14ac:dyDescent="0.25">
      <c r="A284" s="14"/>
      <c r="B284" s="65" t="s">
        <v>4</v>
      </c>
      <c r="C284" s="81">
        <v>1</v>
      </c>
      <c r="D284" s="101" t="s">
        <v>232</v>
      </c>
      <c r="E284" s="102" t="s">
        <v>313</v>
      </c>
      <c r="F284" s="101" t="s">
        <v>77</v>
      </c>
      <c r="G284" s="101" t="s">
        <v>230</v>
      </c>
      <c r="H284" s="139" t="s">
        <v>299</v>
      </c>
      <c r="I284" s="72">
        <v>3</v>
      </c>
      <c r="J284" s="66" t="s">
        <v>14</v>
      </c>
      <c r="K284" s="61">
        <v>3.472222222222222E-3</v>
      </c>
      <c r="L284" s="35">
        <v>0</v>
      </c>
      <c r="M284" s="35">
        <v>2.0833333333333332E-2</v>
      </c>
      <c r="N284" s="62">
        <v>3.472222222222222E-3</v>
      </c>
      <c r="O284" s="62">
        <v>1.0416666666666666E-2</v>
      </c>
      <c r="P284" s="58">
        <f t="shared" si="162"/>
        <v>3.8194444444444441E-2</v>
      </c>
      <c r="Q284" s="63">
        <f t="shared" si="169"/>
        <v>3.8194444444444441E-2</v>
      </c>
      <c r="R284" s="57">
        <v>0</v>
      </c>
      <c r="S284" s="57">
        <v>0</v>
      </c>
      <c r="T284" s="57">
        <v>2.0833333333333332E-2</v>
      </c>
      <c r="U284" s="57">
        <v>6.9444444444444441E-3</v>
      </c>
      <c r="V284" s="57"/>
      <c r="W284" s="57">
        <v>1.0416666666666666E-2</v>
      </c>
      <c r="X284" s="55">
        <f t="shared" si="127"/>
        <v>0</v>
      </c>
      <c r="Y284" s="56" t="s">
        <v>52</v>
      </c>
      <c r="Z284" s="187" t="s">
        <v>669</v>
      </c>
      <c r="AA284" s="191" t="s">
        <v>563</v>
      </c>
      <c r="AB284" s="36" t="s">
        <v>25</v>
      </c>
      <c r="AC284" s="38"/>
      <c r="AD284" s="14"/>
      <c r="AE284" s="14"/>
    </row>
    <row r="285" spans="1:31" x14ac:dyDescent="0.25">
      <c r="A285" s="14"/>
      <c r="B285" s="65" t="s">
        <v>4</v>
      </c>
      <c r="C285" s="81">
        <v>1</v>
      </c>
      <c r="D285" s="101" t="s">
        <v>229</v>
      </c>
      <c r="E285" s="101" t="s">
        <v>314</v>
      </c>
      <c r="F285" s="101" t="s">
        <v>77</v>
      </c>
      <c r="G285" s="101" t="s">
        <v>231</v>
      </c>
      <c r="H285" s="139" t="s">
        <v>299</v>
      </c>
      <c r="I285" s="72">
        <v>1</v>
      </c>
      <c r="J285" s="66" t="s">
        <v>14</v>
      </c>
      <c r="K285" s="61">
        <v>3.472222222222222E-3</v>
      </c>
      <c r="L285" s="35">
        <v>0</v>
      </c>
      <c r="M285" s="35">
        <v>2.0833333333333332E-2</v>
      </c>
      <c r="N285" s="62">
        <v>3.472222222222222E-3</v>
      </c>
      <c r="O285" s="62">
        <v>6.9444444444444441E-3</v>
      </c>
      <c r="P285" s="58">
        <f>SUM(K285:O285)</f>
        <v>3.4722222222222224E-2</v>
      </c>
      <c r="Q285" s="63">
        <f>SUM(R285:W285)</f>
        <v>3.4722222222222224E-2</v>
      </c>
      <c r="R285" s="57">
        <v>0</v>
      </c>
      <c r="S285" s="57">
        <v>0</v>
      </c>
      <c r="T285" s="57">
        <v>2.0833333333333332E-2</v>
      </c>
      <c r="U285" s="57">
        <v>6.9444444444444441E-3</v>
      </c>
      <c r="V285" s="57"/>
      <c r="W285" s="57">
        <v>6.9444444444444441E-3</v>
      </c>
      <c r="X285" s="55">
        <f>SUM(P285-Q285)</f>
        <v>0</v>
      </c>
      <c r="Y285" s="56" t="s">
        <v>52</v>
      </c>
      <c r="Z285" s="187" t="s">
        <v>669</v>
      </c>
      <c r="AA285" s="191" t="s">
        <v>563</v>
      </c>
      <c r="AB285" s="36" t="s">
        <v>25</v>
      </c>
      <c r="AC285" s="38"/>
      <c r="AD285" s="14"/>
      <c r="AE285" s="14"/>
    </row>
    <row r="286" spans="1:31" ht="30" x14ac:dyDescent="0.25">
      <c r="A286" s="14"/>
      <c r="B286" s="65" t="s">
        <v>4</v>
      </c>
      <c r="C286" s="81">
        <v>3</v>
      </c>
      <c r="D286" s="101" t="s">
        <v>412</v>
      </c>
      <c r="E286" s="101" t="s">
        <v>698</v>
      </c>
      <c r="F286" s="101"/>
      <c r="G286" s="102" t="s">
        <v>697</v>
      </c>
      <c r="H286" s="139"/>
      <c r="I286" s="72"/>
      <c r="J286" s="66"/>
      <c r="K286" s="64">
        <v>4.1666666666666664E-2</v>
      </c>
      <c r="L286" s="35">
        <v>0</v>
      </c>
      <c r="M286" s="35">
        <v>0</v>
      </c>
      <c r="N286" s="35">
        <v>2.0833333333333332E-2</v>
      </c>
      <c r="O286" s="35">
        <v>0</v>
      </c>
      <c r="P286" s="58">
        <f>SUM(K286:O286)</f>
        <v>6.25E-2</v>
      </c>
      <c r="Q286" s="63">
        <f>SUM(R286:W286)</f>
        <v>6.25E-2</v>
      </c>
      <c r="R286" s="152">
        <v>2.0833333333333332E-2</v>
      </c>
      <c r="S286" s="57">
        <v>0</v>
      </c>
      <c r="T286" s="57">
        <v>0</v>
      </c>
      <c r="U286" s="57">
        <v>4.1666666666666664E-2</v>
      </c>
      <c r="V286" s="57"/>
      <c r="W286" s="57">
        <v>0</v>
      </c>
      <c r="X286" s="55">
        <f>SUM(P286-Q286)</f>
        <v>0</v>
      </c>
      <c r="Y286" s="56" t="s">
        <v>43</v>
      </c>
      <c r="Z286" s="187" t="s">
        <v>669</v>
      </c>
      <c r="AA286" s="191" t="s">
        <v>563</v>
      </c>
      <c r="AB286" s="36" t="s">
        <v>25</v>
      </c>
      <c r="AC286" s="38"/>
      <c r="AD286" s="14"/>
      <c r="AE286" s="14"/>
    </row>
    <row r="287" spans="1:31" ht="60" x14ac:dyDescent="0.25">
      <c r="A287" s="14"/>
      <c r="B287" s="65" t="s">
        <v>8</v>
      </c>
      <c r="C287" s="81">
        <v>1</v>
      </c>
      <c r="D287" s="101" t="s">
        <v>585</v>
      </c>
      <c r="E287" s="102" t="s">
        <v>593</v>
      </c>
      <c r="F287" s="101" t="s">
        <v>315</v>
      </c>
      <c r="G287" s="102" t="s">
        <v>406</v>
      </c>
      <c r="H287" s="139" t="s">
        <v>238</v>
      </c>
      <c r="I287" s="72">
        <v>1</v>
      </c>
      <c r="J287" s="66" t="s">
        <v>12</v>
      </c>
      <c r="K287" s="61">
        <v>3.472222222222222E-3</v>
      </c>
      <c r="L287" s="35">
        <v>0</v>
      </c>
      <c r="M287" s="35">
        <v>6.25E-2</v>
      </c>
      <c r="N287" s="62">
        <v>3.472222222222222E-3</v>
      </c>
      <c r="O287" s="62">
        <v>3.472222222222222E-3</v>
      </c>
      <c r="P287" s="58">
        <f t="shared" si="162"/>
        <v>7.2916666666666671E-2</v>
      </c>
      <c r="Q287" s="63">
        <f t="shared" ref="Q287:Q416" si="226">SUM(R287:W287)</f>
        <v>7.2916666666666657E-2</v>
      </c>
      <c r="R287" s="57">
        <v>0</v>
      </c>
      <c r="S287" s="57">
        <v>6.9444444444444441E-3</v>
      </c>
      <c r="T287" s="57">
        <v>2.0833333333333332E-2</v>
      </c>
      <c r="U287" s="57">
        <v>1.0416666666666666E-2</v>
      </c>
      <c r="V287" s="57">
        <v>2.0833333333333332E-2</v>
      </c>
      <c r="W287" s="57">
        <v>1.3888888888888888E-2</v>
      </c>
      <c r="X287" s="55">
        <f t="shared" si="127"/>
        <v>1.3877787807814457E-17</v>
      </c>
      <c r="Y287" s="56" t="s">
        <v>52</v>
      </c>
      <c r="Z287" s="187" t="s">
        <v>669</v>
      </c>
      <c r="AA287" s="191" t="s">
        <v>563</v>
      </c>
      <c r="AB287" s="36" t="s">
        <v>25</v>
      </c>
      <c r="AC287" s="38"/>
      <c r="AD287" s="14"/>
      <c r="AE287" s="14"/>
    </row>
    <row r="288" spans="1:31" ht="60" x14ac:dyDescent="0.25">
      <c r="A288" s="14"/>
      <c r="B288" s="65" t="s">
        <v>8</v>
      </c>
      <c r="C288" s="81">
        <v>1</v>
      </c>
      <c r="D288" s="101" t="s">
        <v>589</v>
      </c>
      <c r="E288" s="102" t="s">
        <v>592</v>
      </c>
      <c r="F288" s="101" t="s">
        <v>315</v>
      </c>
      <c r="G288" s="102" t="s">
        <v>406</v>
      </c>
      <c r="H288" s="139" t="s">
        <v>299</v>
      </c>
      <c r="I288" s="72">
        <v>10</v>
      </c>
      <c r="J288" s="66" t="s">
        <v>12</v>
      </c>
      <c r="K288" s="61">
        <v>3.472222222222222E-3</v>
      </c>
      <c r="L288" s="35">
        <v>0</v>
      </c>
      <c r="M288" s="35">
        <v>6.25E-2</v>
      </c>
      <c r="N288" s="62">
        <v>3.472222222222222E-3</v>
      </c>
      <c r="O288" s="62">
        <v>3.472222222222222E-3</v>
      </c>
      <c r="P288" s="58">
        <f t="shared" ref="P288" si="227">SUM(K288:O288)</f>
        <v>7.2916666666666671E-2</v>
      </c>
      <c r="Q288" s="63">
        <f t="shared" ref="Q288" si="228">SUM(R288:W288)</f>
        <v>7.2916666666666657E-2</v>
      </c>
      <c r="R288" s="57">
        <v>0</v>
      </c>
      <c r="S288" s="57">
        <v>6.9444444444444441E-3</v>
      </c>
      <c r="T288" s="57">
        <v>2.0833333333333332E-2</v>
      </c>
      <c r="U288" s="57">
        <v>1.0416666666666666E-2</v>
      </c>
      <c r="V288" s="57">
        <v>2.0833333333333332E-2</v>
      </c>
      <c r="W288" s="57">
        <v>1.3888888888888888E-2</v>
      </c>
      <c r="X288" s="55">
        <f t="shared" ref="X288" si="229">SUM(P288-Q288)</f>
        <v>1.3877787807814457E-17</v>
      </c>
      <c r="Y288" s="56" t="s">
        <v>52</v>
      </c>
      <c r="Z288" s="187" t="s">
        <v>669</v>
      </c>
      <c r="AA288" s="191" t="s">
        <v>563</v>
      </c>
      <c r="AB288" s="36" t="s">
        <v>25</v>
      </c>
      <c r="AC288" s="38"/>
      <c r="AD288" s="14"/>
      <c r="AE288" s="14"/>
    </row>
    <row r="289" spans="1:31" ht="60" x14ac:dyDescent="0.25">
      <c r="A289" s="14"/>
      <c r="B289" s="65" t="s">
        <v>8</v>
      </c>
      <c r="C289" s="81">
        <v>1</v>
      </c>
      <c r="D289" s="101" t="s">
        <v>405</v>
      </c>
      <c r="E289" s="102" t="s">
        <v>593</v>
      </c>
      <c r="F289" s="101" t="s">
        <v>315</v>
      </c>
      <c r="G289" s="102" t="s">
        <v>406</v>
      </c>
      <c r="H289" s="139" t="s">
        <v>238</v>
      </c>
      <c r="I289" s="72">
        <v>1</v>
      </c>
      <c r="J289" s="66" t="s">
        <v>12</v>
      </c>
      <c r="K289" s="61">
        <v>3.472222222222222E-3</v>
      </c>
      <c r="L289" s="35">
        <v>0</v>
      </c>
      <c r="M289" s="35">
        <v>5.2083333333333336E-2</v>
      </c>
      <c r="N289" s="62">
        <v>3.472222222222222E-3</v>
      </c>
      <c r="O289" s="62">
        <v>3.472222222222222E-3</v>
      </c>
      <c r="P289" s="58">
        <f t="shared" ref="P289" si="230">SUM(K289:O289)</f>
        <v>6.25E-2</v>
      </c>
      <c r="Q289" s="63">
        <f t="shared" ref="Q289" si="231">SUM(R289:W289)</f>
        <v>6.2499999999999993E-2</v>
      </c>
      <c r="R289" s="57">
        <v>0</v>
      </c>
      <c r="S289" s="57">
        <v>6.9444444444444441E-3</v>
      </c>
      <c r="T289" s="57">
        <v>2.0833333333333332E-2</v>
      </c>
      <c r="U289" s="57">
        <v>1.0416666666666666E-2</v>
      </c>
      <c r="V289" s="57">
        <v>1.0416666666666666E-2</v>
      </c>
      <c r="W289" s="57">
        <v>1.3888888888888888E-2</v>
      </c>
      <c r="X289" s="55">
        <f t="shared" ref="X289" si="232">SUM(P289-Q289)</f>
        <v>6.9388939039072284E-18</v>
      </c>
      <c r="Y289" s="56" t="s">
        <v>52</v>
      </c>
      <c r="Z289" s="187" t="s">
        <v>669</v>
      </c>
      <c r="AA289" s="191" t="s">
        <v>563</v>
      </c>
      <c r="AB289" s="36" t="s">
        <v>25</v>
      </c>
      <c r="AC289" s="38"/>
      <c r="AD289" s="14"/>
      <c r="AE289" s="14"/>
    </row>
    <row r="290" spans="1:31" ht="60" x14ac:dyDescent="0.25">
      <c r="A290" s="14"/>
      <c r="B290" s="65" t="s">
        <v>8</v>
      </c>
      <c r="C290" s="81">
        <v>1</v>
      </c>
      <c r="D290" s="101" t="s">
        <v>588</v>
      </c>
      <c r="E290" s="102" t="s">
        <v>592</v>
      </c>
      <c r="F290" s="101" t="s">
        <v>315</v>
      </c>
      <c r="G290" s="102" t="s">
        <v>406</v>
      </c>
      <c r="H290" s="139" t="s">
        <v>299</v>
      </c>
      <c r="I290" s="72">
        <v>10</v>
      </c>
      <c r="J290" s="66" t="s">
        <v>12</v>
      </c>
      <c r="K290" s="61">
        <v>3.472222222222222E-3</v>
      </c>
      <c r="L290" s="35">
        <v>0</v>
      </c>
      <c r="M290" s="35">
        <v>4.1666666666666664E-2</v>
      </c>
      <c r="N290" s="62">
        <v>3.472222222222222E-3</v>
      </c>
      <c r="O290" s="62">
        <v>3.472222222222222E-3</v>
      </c>
      <c r="P290" s="58">
        <f t="shared" ref="P290" si="233">SUM(K290:O290)</f>
        <v>5.2083333333333336E-2</v>
      </c>
      <c r="Q290" s="63">
        <f t="shared" ref="Q290" si="234">SUM(R290:W290)</f>
        <v>5.2083333333333329E-2</v>
      </c>
      <c r="R290" s="57">
        <v>0</v>
      </c>
      <c r="S290" s="57">
        <v>6.9444444444444441E-3</v>
      </c>
      <c r="T290" s="57">
        <v>2.0833333333333332E-2</v>
      </c>
      <c r="U290" s="57">
        <v>1.0416666666666666E-2</v>
      </c>
      <c r="V290" s="57"/>
      <c r="W290" s="57">
        <v>1.3888888888888888E-2</v>
      </c>
      <c r="X290" s="55">
        <f t="shared" ref="X290" si="235">SUM(P290-Q290)</f>
        <v>6.9388939039072284E-18</v>
      </c>
      <c r="Y290" s="56" t="s">
        <v>52</v>
      </c>
      <c r="Z290" s="187" t="s">
        <v>669</v>
      </c>
      <c r="AA290" s="191" t="s">
        <v>563</v>
      </c>
      <c r="AB290" s="36" t="s">
        <v>25</v>
      </c>
      <c r="AC290" s="38"/>
      <c r="AD290" s="14"/>
      <c r="AE290" s="14"/>
    </row>
    <row r="291" spans="1:31" ht="60" x14ac:dyDescent="0.25">
      <c r="A291" s="14"/>
      <c r="B291" s="65" t="s">
        <v>8</v>
      </c>
      <c r="C291" s="81">
        <v>1</v>
      </c>
      <c r="D291" s="101" t="s">
        <v>586</v>
      </c>
      <c r="E291" s="102" t="s">
        <v>593</v>
      </c>
      <c r="F291" s="101" t="s">
        <v>315</v>
      </c>
      <c r="G291" s="102" t="s">
        <v>406</v>
      </c>
      <c r="H291" s="139" t="s">
        <v>238</v>
      </c>
      <c r="I291" s="72">
        <v>1</v>
      </c>
      <c r="J291" s="66" t="s">
        <v>12</v>
      </c>
      <c r="K291" s="61">
        <v>3.472222222222222E-3</v>
      </c>
      <c r="L291" s="35">
        <v>0</v>
      </c>
      <c r="M291" s="35">
        <v>4.1666666666666664E-2</v>
      </c>
      <c r="N291" s="62">
        <v>3.472222222222222E-3</v>
      </c>
      <c r="O291" s="62">
        <v>3.472222222222222E-3</v>
      </c>
      <c r="P291" s="58">
        <f t="shared" ref="P291" si="236">SUM(K291:O291)</f>
        <v>5.2083333333333336E-2</v>
      </c>
      <c r="Q291" s="63">
        <f t="shared" ref="Q291" si="237">SUM(R291:W291)</f>
        <v>5.2083333333333329E-2</v>
      </c>
      <c r="R291" s="57">
        <v>0</v>
      </c>
      <c r="S291" s="57">
        <v>6.9444444444444441E-3</v>
      </c>
      <c r="T291" s="57">
        <v>2.0833333333333332E-2</v>
      </c>
      <c r="U291" s="57">
        <v>1.0416666666666666E-2</v>
      </c>
      <c r="V291" s="57"/>
      <c r="W291" s="57">
        <v>1.3888888888888888E-2</v>
      </c>
      <c r="X291" s="55">
        <f t="shared" ref="X291" si="238">SUM(P291-Q291)</f>
        <v>6.9388939039072284E-18</v>
      </c>
      <c r="Y291" s="56" t="s">
        <v>52</v>
      </c>
      <c r="Z291" s="187" t="s">
        <v>669</v>
      </c>
      <c r="AA291" s="191" t="s">
        <v>563</v>
      </c>
      <c r="AB291" s="36" t="s">
        <v>25</v>
      </c>
      <c r="AC291" s="38"/>
      <c r="AD291" s="14"/>
      <c r="AE291" s="14"/>
    </row>
    <row r="292" spans="1:31" ht="60" x14ac:dyDescent="0.25">
      <c r="A292" s="14"/>
      <c r="B292" s="65" t="s">
        <v>8</v>
      </c>
      <c r="C292" s="81">
        <v>1</v>
      </c>
      <c r="D292" s="101" t="s">
        <v>587</v>
      </c>
      <c r="E292" s="102" t="s">
        <v>592</v>
      </c>
      <c r="F292" s="101" t="s">
        <v>315</v>
      </c>
      <c r="G292" s="102" t="s">
        <v>406</v>
      </c>
      <c r="H292" s="139" t="s">
        <v>299</v>
      </c>
      <c r="I292" s="72">
        <v>10</v>
      </c>
      <c r="J292" s="66" t="s">
        <v>12</v>
      </c>
      <c r="K292" s="61">
        <v>3.472222222222222E-3</v>
      </c>
      <c r="L292" s="35">
        <v>0</v>
      </c>
      <c r="M292" s="35">
        <v>4.1666666666666664E-2</v>
      </c>
      <c r="N292" s="62">
        <v>3.472222222222222E-3</v>
      </c>
      <c r="O292" s="62">
        <v>3.472222222222222E-3</v>
      </c>
      <c r="P292" s="58">
        <f t="shared" ref="P292" si="239">SUM(K292:O292)</f>
        <v>5.2083333333333336E-2</v>
      </c>
      <c r="Q292" s="63">
        <f t="shared" ref="Q292" si="240">SUM(R292:W292)</f>
        <v>5.2083333333333329E-2</v>
      </c>
      <c r="R292" s="57">
        <v>0</v>
      </c>
      <c r="S292" s="57">
        <v>6.9444444444444441E-3</v>
      </c>
      <c r="T292" s="57">
        <v>2.0833333333333332E-2</v>
      </c>
      <c r="U292" s="57">
        <v>1.0416666666666666E-2</v>
      </c>
      <c r="V292" s="57"/>
      <c r="W292" s="57">
        <v>1.3888888888888888E-2</v>
      </c>
      <c r="X292" s="55">
        <f t="shared" ref="X292" si="241">SUM(P292-Q292)</f>
        <v>6.9388939039072284E-18</v>
      </c>
      <c r="Y292" s="56" t="s">
        <v>52</v>
      </c>
      <c r="Z292" s="187" t="s">
        <v>669</v>
      </c>
      <c r="AA292" s="191" t="s">
        <v>563</v>
      </c>
      <c r="AB292" s="36" t="s">
        <v>25</v>
      </c>
      <c r="AC292" s="38"/>
      <c r="AD292" s="14"/>
      <c r="AE292" s="14"/>
    </row>
    <row r="293" spans="1:31" ht="60" x14ac:dyDescent="0.25">
      <c r="A293" s="14"/>
      <c r="B293" s="65" t="s">
        <v>8</v>
      </c>
      <c r="C293" s="81">
        <v>1</v>
      </c>
      <c r="D293" s="101" t="s">
        <v>590</v>
      </c>
      <c r="E293" s="102" t="s">
        <v>591</v>
      </c>
      <c r="F293" s="101" t="s">
        <v>315</v>
      </c>
      <c r="G293" s="102" t="s">
        <v>406</v>
      </c>
      <c r="H293" s="139" t="s">
        <v>299</v>
      </c>
      <c r="I293" s="72">
        <v>10</v>
      </c>
      <c r="J293" s="66" t="s">
        <v>12</v>
      </c>
      <c r="K293" s="61">
        <v>3.472222222222222E-3</v>
      </c>
      <c r="L293" s="35">
        <v>0</v>
      </c>
      <c r="M293" s="35">
        <v>4.1666666666666664E-2</v>
      </c>
      <c r="N293" s="62">
        <v>3.472222222222222E-3</v>
      </c>
      <c r="O293" s="62">
        <v>1.0416666666666666E-2</v>
      </c>
      <c r="P293" s="58">
        <f t="shared" ref="P293" si="242">SUM(K293:O293)</f>
        <v>5.9027777777777776E-2</v>
      </c>
      <c r="Q293" s="63">
        <f t="shared" ref="Q293" si="243">SUM(R293:W293)</f>
        <v>5.9027777777777769E-2</v>
      </c>
      <c r="R293" s="57">
        <v>0</v>
      </c>
      <c r="S293" s="57">
        <v>1.0416666666666666E-2</v>
      </c>
      <c r="T293" s="57">
        <v>3.125E-2</v>
      </c>
      <c r="U293" s="57">
        <v>6.9444444444444441E-3</v>
      </c>
      <c r="V293" s="57"/>
      <c r="W293" s="57">
        <v>1.0416666666666666E-2</v>
      </c>
      <c r="X293" s="55">
        <f t="shared" ref="X293" si="244">SUM(P293-Q293)</f>
        <v>6.9388939039072284E-18</v>
      </c>
      <c r="Y293" s="56" t="s">
        <v>52</v>
      </c>
      <c r="Z293" s="187" t="s">
        <v>669</v>
      </c>
      <c r="AA293" s="191" t="s">
        <v>563</v>
      </c>
      <c r="AB293" s="36" t="s">
        <v>25</v>
      </c>
      <c r="AC293" s="38"/>
      <c r="AD293" s="14"/>
      <c r="AE293" s="14"/>
    </row>
    <row r="294" spans="1:31" ht="60" x14ac:dyDescent="0.25">
      <c r="A294" s="14"/>
      <c r="B294" s="65" t="s">
        <v>8</v>
      </c>
      <c r="C294" s="81">
        <v>1</v>
      </c>
      <c r="D294" s="101" t="s">
        <v>502</v>
      </c>
      <c r="E294" s="102" t="s">
        <v>239</v>
      </c>
      <c r="F294" s="101" t="s">
        <v>315</v>
      </c>
      <c r="G294" s="102" t="s">
        <v>406</v>
      </c>
      <c r="H294" s="139" t="s">
        <v>238</v>
      </c>
      <c r="I294" s="72">
        <v>1</v>
      </c>
      <c r="J294" s="66" t="s">
        <v>12</v>
      </c>
      <c r="K294" s="61">
        <v>3.472222222222222E-3</v>
      </c>
      <c r="L294" s="35">
        <v>1.0416666666666666E-2</v>
      </c>
      <c r="M294" s="35">
        <v>4.1666666666666664E-2</v>
      </c>
      <c r="N294" s="62">
        <v>1.0416666666666666E-2</v>
      </c>
      <c r="O294" s="62">
        <v>1.0416666666666666E-2</v>
      </c>
      <c r="P294" s="58">
        <f t="shared" ref="P294" si="245">SUM(K294:O294)</f>
        <v>7.6388888888888895E-2</v>
      </c>
      <c r="Q294" s="63">
        <f t="shared" si="226"/>
        <v>7.6388888888888895E-2</v>
      </c>
      <c r="R294" s="57">
        <v>3.472222222222222E-3</v>
      </c>
      <c r="S294" s="57">
        <v>1.0416666666666666E-2</v>
      </c>
      <c r="T294" s="57">
        <v>3.125E-2</v>
      </c>
      <c r="U294" s="57">
        <v>1.7361111111111112E-2</v>
      </c>
      <c r="V294" s="57"/>
      <c r="W294" s="57">
        <v>1.3888888888888888E-2</v>
      </c>
      <c r="X294" s="55">
        <f t="shared" ref="X294" si="246">SUM(P294-Q294)</f>
        <v>0</v>
      </c>
      <c r="Y294" s="56" t="s">
        <v>49</v>
      </c>
      <c r="Z294" s="187" t="s">
        <v>669</v>
      </c>
      <c r="AA294" s="191" t="s">
        <v>563</v>
      </c>
      <c r="AB294" s="36" t="s">
        <v>25</v>
      </c>
      <c r="AC294" s="38"/>
      <c r="AD294" s="14"/>
      <c r="AE294" s="14"/>
    </row>
    <row r="295" spans="1:31" ht="45" x14ac:dyDescent="0.25">
      <c r="A295" s="14"/>
      <c r="B295" s="65" t="s">
        <v>8</v>
      </c>
      <c r="C295" s="81">
        <v>1</v>
      </c>
      <c r="D295" s="101" t="s">
        <v>634</v>
      </c>
      <c r="E295" s="102" t="s">
        <v>239</v>
      </c>
      <c r="F295" s="101" t="s">
        <v>315</v>
      </c>
      <c r="G295" s="102" t="s">
        <v>298</v>
      </c>
      <c r="H295" s="139" t="s">
        <v>238</v>
      </c>
      <c r="I295" s="72">
        <v>1</v>
      </c>
      <c r="J295" s="66" t="s">
        <v>12</v>
      </c>
      <c r="K295" s="61">
        <v>3.472222222222222E-3</v>
      </c>
      <c r="L295" s="35">
        <v>1.0416666666666666E-2</v>
      </c>
      <c r="M295" s="35">
        <v>4.1666666666666664E-2</v>
      </c>
      <c r="N295" s="62">
        <v>1.0416666666666666E-2</v>
      </c>
      <c r="O295" s="62">
        <v>1.0416666666666666E-2</v>
      </c>
      <c r="P295" s="58">
        <f t="shared" ref="P295" si="247">SUM(K295:O295)</f>
        <v>7.6388888888888895E-2</v>
      </c>
      <c r="Q295" s="63">
        <f t="shared" ref="Q295" si="248">SUM(R295:W295)</f>
        <v>7.6388888888888895E-2</v>
      </c>
      <c r="R295" s="57">
        <v>1.0416666666666666E-2</v>
      </c>
      <c r="S295" s="57">
        <v>2.0833333333333332E-2</v>
      </c>
      <c r="T295" s="57">
        <v>2.0833333333333332E-2</v>
      </c>
      <c r="U295" s="57">
        <v>6.9444444444444441E-3</v>
      </c>
      <c r="V295" s="57"/>
      <c r="W295" s="57">
        <v>1.7361111111111112E-2</v>
      </c>
      <c r="X295" s="55">
        <f t="shared" ref="X295" si="249">SUM(P295-Q295)</f>
        <v>0</v>
      </c>
      <c r="Y295" s="56" t="s">
        <v>53</v>
      </c>
      <c r="Z295" s="187" t="s">
        <v>669</v>
      </c>
      <c r="AA295" s="191" t="s">
        <v>563</v>
      </c>
      <c r="AB295" s="36" t="s">
        <v>25</v>
      </c>
      <c r="AC295" s="38"/>
      <c r="AD295" s="14"/>
      <c r="AE295" s="14"/>
    </row>
    <row r="296" spans="1:31" ht="45" x14ac:dyDescent="0.25">
      <c r="A296" s="14"/>
      <c r="B296" s="65" t="s">
        <v>3</v>
      </c>
      <c r="C296" s="81">
        <v>4</v>
      </c>
      <c r="D296" s="115" t="s">
        <v>530</v>
      </c>
      <c r="E296" s="144" t="s">
        <v>540</v>
      </c>
      <c r="F296" s="115" t="s">
        <v>315</v>
      </c>
      <c r="G296" s="144" t="s">
        <v>298</v>
      </c>
      <c r="H296" s="143" t="s">
        <v>299</v>
      </c>
      <c r="I296" s="116">
        <v>10</v>
      </c>
      <c r="J296" s="117" t="s">
        <v>14</v>
      </c>
      <c r="K296" s="118"/>
      <c r="L296" s="122"/>
      <c r="M296" s="122"/>
      <c r="N296" s="119"/>
      <c r="O296" s="119"/>
      <c r="P296" s="135">
        <f t="shared" ref="P296" si="250">SUM(K296:O296)</f>
        <v>0</v>
      </c>
      <c r="Q296" s="120">
        <f t="shared" ref="Q296" si="251">SUM(R296:W296)</f>
        <v>0</v>
      </c>
      <c r="R296" s="121"/>
      <c r="S296" s="121"/>
      <c r="T296" s="121"/>
      <c r="U296" s="121"/>
      <c r="V296" s="121"/>
      <c r="W296" s="121"/>
      <c r="X296" s="137">
        <f t="shared" ref="X296" si="252">SUM(P296-Q296)</f>
        <v>0</v>
      </c>
      <c r="Y296" s="122"/>
      <c r="Z296" s="195"/>
      <c r="AA296" s="201"/>
      <c r="AB296" s="36" t="s">
        <v>27</v>
      </c>
      <c r="AC296" s="38"/>
      <c r="AD296" s="14"/>
      <c r="AE296" s="14"/>
    </row>
    <row r="297" spans="1:31" ht="45" x14ac:dyDescent="0.25">
      <c r="A297" s="14"/>
      <c r="B297" s="65" t="s">
        <v>3</v>
      </c>
      <c r="C297" s="81">
        <v>2</v>
      </c>
      <c r="D297" s="115" t="s">
        <v>527</v>
      </c>
      <c r="E297" s="144"/>
      <c r="F297" s="115" t="s">
        <v>315</v>
      </c>
      <c r="G297" s="144" t="s">
        <v>298</v>
      </c>
      <c r="H297" s="143" t="s">
        <v>299</v>
      </c>
      <c r="I297" s="116">
        <v>10</v>
      </c>
      <c r="J297" s="117" t="s">
        <v>14</v>
      </c>
      <c r="K297" s="118"/>
      <c r="L297" s="122"/>
      <c r="M297" s="122"/>
      <c r="N297" s="119"/>
      <c r="O297" s="119"/>
      <c r="P297" s="135">
        <f t="shared" ref="P297:P298" si="253">SUM(K297:O297)</f>
        <v>0</v>
      </c>
      <c r="Q297" s="120">
        <f t="shared" ref="Q297:Q298" si="254">SUM(R297:W297)</f>
        <v>0</v>
      </c>
      <c r="R297" s="121"/>
      <c r="S297" s="121"/>
      <c r="T297" s="121"/>
      <c r="U297" s="121"/>
      <c r="V297" s="121"/>
      <c r="W297" s="121"/>
      <c r="X297" s="137">
        <f t="shared" ref="X297:X298" si="255">SUM(P297-Q297)</f>
        <v>0</v>
      </c>
      <c r="Y297" s="122"/>
      <c r="Z297" s="196"/>
      <c r="AA297" s="201"/>
      <c r="AB297" s="36" t="s">
        <v>27</v>
      </c>
      <c r="AC297" s="38"/>
      <c r="AD297" s="14"/>
      <c r="AE297" s="14"/>
    </row>
    <row r="298" spans="1:31" ht="45" x14ac:dyDescent="0.25">
      <c r="A298" s="14"/>
      <c r="B298" s="65" t="s">
        <v>3</v>
      </c>
      <c r="C298" s="81">
        <v>2</v>
      </c>
      <c r="D298" s="101" t="s">
        <v>571</v>
      </c>
      <c r="E298" s="102" t="s">
        <v>537</v>
      </c>
      <c r="F298" s="101" t="s">
        <v>315</v>
      </c>
      <c r="G298" s="102" t="s">
        <v>298</v>
      </c>
      <c r="H298" s="139" t="s">
        <v>238</v>
      </c>
      <c r="I298" s="72">
        <v>1</v>
      </c>
      <c r="J298" s="66" t="s">
        <v>14</v>
      </c>
      <c r="K298" s="61">
        <v>0</v>
      </c>
      <c r="L298" s="35">
        <v>0</v>
      </c>
      <c r="M298" s="35">
        <v>1.3888888888888888E-2</v>
      </c>
      <c r="N298" s="62">
        <v>1.0416666666666666E-2</v>
      </c>
      <c r="O298" s="62">
        <v>6.9444444444444441E-3</v>
      </c>
      <c r="P298" s="58">
        <f t="shared" si="253"/>
        <v>3.1249999999999997E-2</v>
      </c>
      <c r="Q298" s="63">
        <f t="shared" si="254"/>
        <v>3.1249999999999997E-2</v>
      </c>
      <c r="R298" s="57">
        <v>0</v>
      </c>
      <c r="S298" s="57">
        <v>0</v>
      </c>
      <c r="T298" s="57">
        <v>1.3888888888888888E-2</v>
      </c>
      <c r="U298" s="57">
        <v>1.0416666666666666E-2</v>
      </c>
      <c r="V298" s="57"/>
      <c r="W298" s="57">
        <v>6.9444444444444441E-3</v>
      </c>
      <c r="X298" s="55">
        <f t="shared" si="255"/>
        <v>0</v>
      </c>
      <c r="Y298" s="56" t="s">
        <v>51</v>
      </c>
      <c r="Z298" s="187" t="s">
        <v>669</v>
      </c>
      <c r="AA298" s="191" t="s">
        <v>563</v>
      </c>
      <c r="AB298" s="36" t="s">
        <v>25</v>
      </c>
      <c r="AC298" s="38"/>
      <c r="AD298" s="14"/>
      <c r="AE298" s="14"/>
    </row>
    <row r="299" spans="1:31" ht="45" x14ac:dyDescent="0.25">
      <c r="A299" s="14"/>
      <c r="B299" s="65" t="s">
        <v>3</v>
      </c>
      <c r="C299" s="81">
        <v>2</v>
      </c>
      <c r="D299" s="101" t="s">
        <v>608</v>
      </c>
      <c r="E299" s="102" t="s">
        <v>537</v>
      </c>
      <c r="F299" s="101" t="s">
        <v>315</v>
      </c>
      <c r="G299" s="102" t="s">
        <v>298</v>
      </c>
      <c r="H299" s="139" t="s">
        <v>238</v>
      </c>
      <c r="I299" s="72">
        <v>1</v>
      </c>
      <c r="J299" s="66" t="s">
        <v>14</v>
      </c>
      <c r="K299" s="61">
        <v>1.0416666666666666E-2</v>
      </c>
      <c r="L299" s="35">
        <v>4.1666666666666664E-2</v>
      </c>
      <c r="M299" s="35">
        <v>4.1666666666666664E-2</v>
      </c>
      <c r="N299" s="62">
        <v>1.0416666666666666E-2</v>
      </c>
      <c r="O299" s="62">
        <v>2.0833333333333332E-2</v>
      </c>
      <c r="P299" s="58">
        <f t="shared" ref="P299" si="256">SUM(K299:O299)</f>
        <v>0.125</v>
      </c>
      <c r="Q299" s="63">
        <f t="shared" si="226"/>
        <v>0.125</v>
      </c>
      <c r="R299" s="57">
        <v>1.0416666666666666E-2</v>
      </c>
      <c r="S299" s="57">
        <v>4.1666666666666664E-2</v>
      </c>
      <c r="T299" s="57">
        <v>4.1666666666666664E-2</v>
      </c>
      <c r="U299" s="57">
        <v>1.3888888888888888E-2</v>
      </c>
      <c r="V299" s="57"/>
      <c r="W299" s="57">
        <v>1.7361111111111112E-2</v>
      </c>
      <c r="X299" s="55">
        <f t="shared" ref="X299" si="257">SUM(P299-Q299)</f>
        <v>0</v>
      </c>
      <c r="Y299" s="56" t="s">
        <v>49</v>
      </c>
      <c r="Z299" s="187" t="s">
        <v>669</v>
      </c>
      <c r="AA299" s="191" t="s">
        <v>563</v>
      </c>
      <c r="AB299" s="36" t="s">
        <v>25</v>
      </c>
      <c r="AC299" s="38"/>
      <c r="AD299" s="14"/>
      <c r="AE299" s="14"/>
    </row>
    <row r="300" spans="1:31" ht="45" x14ac:dyDescent="0.25">
      <c r="A300" s="14"/>
      <c r="B300" s="65" t="s">
        <v>3</v>
      </c>
      <c r="C300" s="81">
        <v>2</v>
      </c>
      <c r="D300" s="101" t="s">
        <v>544</v>
      </c>
      <c r="E300" s="102" t="s">
        <v>539</v>
      </c>
      <c r="F300" s="101" t="s">
        <v>315</v>
      </c>
      <c r="G300" s="102" t="s">
        <v>298</v>
      </c>
      <c r="H300" s="139" t="s">
        <v>238</v>
      </c>
      <c r="I300" s="72">
        <v>1</v>
      </c>
      <c r="J300" s="66" t="s">
        <v>14</v>
      </c>
      <c r="K300" s="61">
        <v>1.0416666666666666E-2</v>
      </c>
      <c r="L300" s="35">
        <v>4.1666666666666664E-2</v>
      </c>
      <c r="M300" s="35">
        <v>4.1666666666666664E-2</v>
      </c>
      <c r="N300" s="62">
        <v>1.0416666666666666E-2</v>
      </c>
      <c r="O300" s="62">
        <v>2.0833333333333332E-2</v>
      </c>
      <c r="P300" s="58">
        <f t="shared" ref="P300" si="258">SUM(K300:O300)</f>
        <v>0.125</v>
      </c>
      <c r="Q300" s="63">
        <f t="shared" ref="Q300" si="259">SUM(R300:W300)</f>
        <v>0.125</v>
      </c>
      <c r="R300" s="57">
        <v>1.0416666666666666E-2</v>
      </c>
      <c r="S300" s="57">
        <v>4.1666666666666664E-2</v>
      </c>
      <c r="T300" s="57">
        <v>4.1666666666666664E-2</v>
      </c>
      <c r="U300" s="57">
        <v>1.3888888888888888E-2</v>
      </c>
      <c r="V300" s="57"/>
      <c r="W300" s="57">
        <v>1.7361111111111112E-2</v>
      </c>
      <c r="X300" s="55">
        <f t="shared" ref="X300" si="260">SUM(P300-Q300)</f>
        <v>0</v>
      </c>
      <c r="Y300" s="56" t="s">
        <v>49</v>
      </c>
      <c r="Z300" s="187" t="s">
        <v>669</v>
      </c>
      <c r="AA300" s="191" t="s">
        <v>563</v>
      </c>
      <c r="AB300" s="36" t="s">
        <v>25</v>
      </c>
      <c r="AC300" s="38"/>
      <c r="AD300" s="14"/>
      <c r="AE300" s="14"/>
    </row>
    <row r="301" spans="1:31" ht="45" x14ac:dyDescent="0.25">
      <c r="A301" s="14"/>
      <c r="B301" s="65" t="s">
        <v>3</v>
      </c>
      <c r="C301" s="81">
        <v>2</v>
      </c>
      <c r="D301" s="101" t="s">
        <v>532</v>
      </c>
      <c r="E301" s="102" t="s">
        <v>552</v>
      </c>
      <c r="F301" s="101" t="s">
        <v>315</v>
      </c>
      <c r="G301" s="102" t="s">
        <v>298</v>
      </c>
      <c r="H301" s="139" t="s">
        <v>299</v>
      </c>
      <c r="I301" s="72">
        <v>20</v>
      </c>
      <c r="J301" s="66" t="s">
        <v>14</v>
      </c>
      <c r="K301" s="61">
        <v>3.472222222222222E-3</v>
      </c>
      <c r="L301" s="35">
        <v>4.1666666666666664E-2</v>
      </c>
      <c r="M301" s="35">
        <v>8.3333333333333329E-2</v>
      </c>
      <c r="N301" s="62">
        <v>3.472222222222222E-3</v>
      </c>
      <c r="O301" s="62">
        <v>3.472222222222222E-3</v>
      </c>
      <c r="P301" s="58">
        <f>SUM(K301:O301)</f>
        <v>0.13541666666666663</v>
      </c>
      <c r="Q301" s="63">
        <f>SUM(R301:W301)</f>
        <v>0.13541666666666666</v>
      </c>
      <c r="R301" s="57">
        <v>0</v>
      </c>
      <c r="S301" s="57">
        <v>4.1666666666666664E-2</v>
      </c>
      <c r="T301" s="57">
        <v>7.2916666666666671E-2</v>
      </c>
      <c r="U301" s="57">
        <v>1.0416666666666666E-2</v>
      </c>
      <c r="V301" s="57"/>
      <c r="W301" s="57">
        <v>1.0416666666666666E-2</v>
      </c>
      <c r="X301" s="55">
        <f>SUM(P301-Q301)</f>
        <v>-2.7755575615628914E-17</v>
      </c>
      <c r="Y301" s="56" t="s">
        <v>52</v>
      </c>
      <c r="Z301" s="187" t="s">
        <v>669</v>
      </c>
      <c r="AA301" s="191" t="s">
        <v>563</v>
      </c>
      <c r="AB301" s="36" t="s">
        <v>25</v>
      </c>
      <c r="AC301" s="38"/>
      <c r="AD301" s="14"/>
      <c r="AE301" s="14"/>
    </row>
    <row r="302" spans="1:31" ht="45" x14ac:dyDescent="0.25">
      <c r="A302" s="14"/>
      <c r="B302" s="65" t="s">
        <v>3</v>
      </c>
      <c r="C302" s="81">
        <v>2</v>
      </c>
      <c r="D302" s="101" t="s">
        <v>531</v>
      </c>
      <c r="E302" s="102" t="s">
        <v>551</v>
      </c>
      <c r="F302" s="101" t="s">
        <v>315</v>
      </c>
      <c r="G302" s="102" t="s">
        <v>298</v>
      </c>
      <c r="H302" s="139" t="s">
        <v>299</v>
      </c>
      <c r="I302" s="72">
        <v>20</v>
      </c>
      <c r="J302" s="66" t="s">
        <v>14</v>
      </c>
      <c r="K302" s="61">
        <v>3.472222222222222E-3</v>
      </c>
      <c r="L302" s="35">
        <v>2.0833333333333332E-2</v>
      </c>
      <c r="M302" s="35">
        <v>5.2083333333333336E-2</v>
      </c>
      <c r="N302" s="62">
        <v>3.472222222222222E-3</v>
      </c>
      <c r="O302" s="62">
        <v>3.472222222222222E-3</v>
      </c>
      <c r="P302" s="58">
        <f>SUM(K302:O302)</f>
        <v>8.3333333333333343E-2</v>
      </c>
      <c r="Q302" s="63">
        <f>SUM(R302:W302)</f>
        <v>8.3333333333333343E-2</v>
      </c>
      <c r="R302" s="57">
        <v>0</v>
      </c>
      <c r="S302" s="57">
        <v>2.0833333333333332E-2</v>
      </c>
      <c r="T302" s="57">
        <v>4.1666666666666664E-2</v>
      </c>
      <c r="U302" s="57">
        <v>1.0416666666666666E-2</v>
      </c>
      <c r="V302" s="57"/>
      <c r="W302" s="57">
        <v>1.0416666666666666E-2</v>
      </c>
      <c r="X302" s="55">
        <f>SUM(P302-Q302)</f>
        <v>0</v>
      </c>
      <c r="Y302" s="56" t="s">
        <v>52</v>
      </c>
      <c r="Z302" s="187" t="s">
        <v>669</v>
      </c>
      <c r="AA302" s="191" t="s">
        <v>563</v>
      </c>
      <c r="AB302" s="36" t="s">
        <v>25</v>
      </c>
      <c r="AC302" s="168" t="s">
        <v>637</v>
      </c>
      <c r="AD302" s="14"/>
      <c r="AE302" s="14"/>
    </row>
    <row r="303" spans="1:31" ht="45" x14ac:dyDescent="0.25">
      <c r="A303" s="14"/>
      <c r="B303" s="65" t="s">
        <v>3</v>
      </c>
      <c r="C303" s="81">
        <v>2</v>
      </c>
      <c r="D303" s="115" t="s">
        <v>577</v>
      </c>
      <c r="E303" s="144" t="s">
        <v>537</v>
      </c>
      <c r="F303" s="115" t="s">
        <v>315</v>
      </c>
      <c r="G303" s="144" t="s">
        <v>298</v>
      </c>
      <c r="H303" s="143" t="s">
        <v>238</v>
      </c>
      <c r="I303" s="116">
        <v>1</v>
      </c>
      <c r="J303" s="117" t="s">
        <v>14</v>
      </c>
      <c r="K303" s="118"/>
      <c r="L303" s="122"/>
      <c r="M303" s="122"/>
      <c r="N303" s="119"/>
      <c r="O303" s="119"/>
      <c r="P303" s="135">
        <f t="shared" ref="P303" si="261">SUM(K303:O303)</f>
        <v>0</v>
      </c>
      <c r="Q303" s="120">
        <f t="shared" ref="Q303" si="262">SUM(R303:W303)</f>
        <v>0</v>
      </c>
      <c r="R303" s="121"/>
      <c r="S303" s="121"/>
      <c r="T303" s="121"/>
      <c r="U303" s="121"/>
      <c r="V303" s="121"/>
      <c r="W303" s="121"/>
      <c r="X303" s="137">
        <f t="shared" ref="X303" si="263">SUM(P303-Q303)</f>
        <v>0</v>
      </c>
      <c r="Y303" s="122"/>
      <c r="Z303" s="196"/>
      <c r="AA303" s="203"/>
      <c r="AB303" s="36" t="s">
        <v>27</v>
      </c>
      <c r="AC303" s="38"/>
      <c r="AD303" s="14"/>
      <c r="AE303" s="14"/>
    </row>
    <row r="304" spans="1:31" ht="45" x14ac:dyDescent="0.25">
      <c r="A304" s="14"/>
      <c r="B304" s="65" t="s">
        <v>3</v>
      </c>
      <c r="C304" s="81">
        <v>1</v>
      </c>
      <c r="D304" s="101" t="s">
        <v>543</v>
      </c>
      <c r="E304" s="102" t="s">
        <v>537</v>
      </c>
      <c r="F304" s="101" t="s">
        <v>315</v>
      </c>
      <c r="G304" s="102" t="s">
        <v>298</v>
      </c>
      <c r="H304" s="139" t="s">
        <v>238</v>
      </c>
      <c r="I304" s="72">
        <v>1</v>
      </c>
      <c r="J304" s="66" t="s">
        <v>14</v>
      </c>
      <c r="K304" s="61">
        <v>3.472222222222222E-3</v>
      </c>
      <c r="L304" s="35">
        <v>1.3888888888888888E-2</v>
      </c>
      <c r="M304" s="35">
        <v>4.1666666666666664E-2</v>
      </c>
      <c r="N304" s="62">
        <v>1.0416666666666666E-2</v>
      </c>
      <c r="O304" s="62">
        <v>1.0416666666666666E-2</v>
      </c>
      <c r="P304" s="58">
        <f t="shared" ref="P304" si="264">SUM(K304:O304)</f>
        <v>7.9861111111111119E-2</v>
      </c>
      <c r="Q304" s="63">
        <f t="shared" ref="Q304" si="265">SUM(R304:W304)</f>
        <v>7.9861111111111119E-2</v>
      </c>
      <c r="R304" s="57">
        <v>3.472222222222222E-3</v>
      </c>
      <c r="S304" s="57">
        <v>1.3888888888888888E-2</v>
      </c>
      <c r="T304" s="57">
        <v>4.1666666666666664E-2</v>
      </c>
      <c r="U304" s="57">
        <v>1.0416666666666666E-2</v>
      </c>
      <c r="V304" s="57"/>
      <c r="W304" s="57">
        <v>1.0416666666666666E-2</v>
      </c>
      <c r="X304" s="55">
        <f t="shared" ref="X304" si="266">SUM(P304-Q304)</f>
        <v>0</v>
      </c>
      <c r="Y304" s="56" t="s">
        <v>50</v>
      </c>
      <c r="Z304" s="187" t="s">
        <v>669</v>
      </c>
      <c r="AA304" s="191" t="s">
        <v>563</v>
      </c>
      <c r="AB304" s="36" t="s">
        <v>25</v>
      </c>
      <c r="AC304" s="38"/>
      <c r="AD304" s="14"/>
      <c r="AE304" s="14"/>
    </row>
    <row r="305" spans="1:31" ht="45" x14ac:dyDescent="0.25">
      <c r="A305" s="14"/>
      <c r="B305" s="65" t="s">
        <v>3</v>
      </c>
      <c r="C305" s="81">
        <v>1</v>
      </c>
      <c r="D305" s="101" t="s">
        <v>542</v>
      </c>
      <c r="E305" s="102" t="s">
        <v>537</v>
      </c>
      <c r="F305" s="101" t="s">
        <v>315</v>
      </c>
      <c r="G305" s="102" t="s">
        <v>298</v>
      </c>
      <c r="H305" s="139" t="s">
        <v>238</v>
      </c>
      <c r="I305" s="72">
        <v>1</v>
      </c>
      <c r="J305" s="66" t="s">
        <v>14</v>
      </c>
      <c r="K305" s="61">
        <v>3.472222222222222E-3</v>
      </c>
      <c r="L305" s="35">
        <v>1.3888888888888888E-2</v>
      </c>
      <c r="M305" s="35">
        <v>4.1666666666666664E-2</v>
      </c>
      <c r="N305" s="62">
        <v>1.0416666666666666E-2</v>
      </c>
      <c r="O305" s="62">
        <v>1.0416666666666666E-2</v>
      </c>
      <c r="P305" s="58">
        <f t="shared" ref="P305" si="267">SUM(K305:O305)</f>
        <v>7.9861111111111119E-2</v>
      </c>
      <c r="Q305" s="63">
        <f t="shared" ref="Q305" si="268">SUM(R305:W305)</f>
        <v>7.9861111111111119E-2</v>
      </c>
      <c r="R305" s="57">
        <v>3.472222222222222E-3</v>
      </c>
      <c r="S305" s="57">
        <v>1.3888888888888888E-2</v>
      </c>
      <c r="T305" s="57">
        <v>4.1666666666666664E-2</v>
      </c>
      <c r="U305" s="57">
        <v>1.0416666666666666E-2</v>
      </c>
      <c r="V305" s="57"/>
      <c r="W305" s="57">
        <v>1.0416666666666666E-2</v>
      </c>
      <c r="X305" s="55">
        <f t="shared" ref="X305" si="269">SUM(P305-Q305)</f>
        <v>0</v>
      </c>
      <c r="Y305" s="56" t="s">
        <v>50</v>
      </c>
      <c r="Z305" s="187" t="s">
        <v>669</v>
      </c>
      <c r="AA305" s="191" t="s">
        <v>563</v>
      </c>
      <c r="AB305" s="36" t="s">
        <v>25</v>
      </c>
      <c r="AC305" s="38"/>
      <c r="AD305" s="14"/>
      <c r="AE305" s="14"/>
    </row>
    <row r="306" spans="1:31" ht="45" x14ac:dyDescent="0.25">
      <c r="A306" s="14"/>
      <c r="B306" s="65" t="s">
        <v>3</v>
      </c>
      <c r="C306" s="81">
        <v>1</v>
      </c>
      <c r="D306" s="101" t="s">
        <v>607</v>
      </c>
      <c r="E306" s="102" t="s">
        <v>537</v>
      </c>
      <c r="F306" s="101" t="s">
        <v>315</v>
      </c>
      <c r="G306" s="102" t="s">
        <v>298</v>
      </c>
      <c r="H306" s="139" t="s">
        <v>238</v>
      </c>
      <c r="I306" s="72">
        <v>1</v>
      </c>
      <c r="J306" s="66" t="s">
        <v>14</v>
      </c>
      <c r="K306" s="61">
        <v>3.472222222222222E-3</v>
      </c>
      <c r="L306" s="35">
        <v>1.3888888888888888E-2</v>
      </c>
      <c r="M306" s="35">
        <v>4.1666666666666664E-2</v>
      </c>
      <c r="N306" s="62">
        <v>1.0416666666666666E-2</v>
      </c>
      <c r="O306" s="62">
        <v>1.0416666666666666E-2</v>
      </c>
      <c r="P306" s="58">
        <f t="shared" ref="P306" si="270">SUM(K306:O306)</f>
        <v>7.9861111111111119E-2</v>
      </c>
      <c r="Q306" s="63">
        <f t="shared" ref="Q306" si="271">SUM(R306:W306)</f>
        <v>7.9861111111111119E-2</v>
      </c>
      <c r="R306" s="57">
        <v>3.472222222222222E-3</v>
      </c>
      <c r="S306" s="57">
        <v>1.3888888888888888E-2</v>
      </c>
      <c r="T306" s="57">
        <v>4.1666666666666664E-2</v>
      </c>
      <c r="U306" s="57">
        <v>1.0416666666666666E-2</v>
      </c>
      <c r="V306" s="57"/>
      <c r="W306" s="57">
        <v>1.0416666666666666E-2</v>
      </c>
      <c r="X306" s="55">
        <f t="shared" ref="X306" si="272">SUM(P306-Q306)</f>
        <v>0</v>
      </c>
      <c r="Y306" s="56" t="s">
        <v>50</v>
      </c>
      <c r="Z306" s="187" t="s">
        <v>669</v>
      </c>
      <c r="AA306" s="191" t="s">
        <v>563</v>
      </c>
      <c r="AB306" s="36" t="s">
        <v>25</v>
      </c>
      <c r="AC306" s="38"/>
      <c r="AD306" s="14"/>
      <c r="AE306" s="14"/>
    </row>
    <row r="307" spans="1:31" ht="45" x14ac:dyDescent="0.25">
      <c r="A307" s="14"/>
      <c r="B307" s="65" t="s">
        <v>3</v>
      </c>
      <c r="C307" s="81">
        <v>1</v>
      </c>
      <c r="D307" s="101" t="s">
        <v>547</v>
      </c>
      <c r="E307" s="102" t="s">
        <v>550</v>
      </c>
      <c r="F307" s="101" t="s">
        <v>315</v>
      </c>
      <c r="G307" s="102" t="s">
        <v>298</v>
      </c>
      <c r="H307" s="139" t="s">
        <v>299</v>
      </c>
      <c r="I307" s="72">
        <v>20</v>
      </c>
      <c r="J307" s="66" t="s">
        <v>14</v>
      </c>
      <c r="K307" s="61">
        <v>3.472222222222222E-3</v>
      </c>
      <c r="L307" s="35">
        <v>4.1666666666666664E-2</v>
      </c>
      <c r="M307" s="35">
        <v>8.3333333333333329E-2</v>
      </c>
      <c r="N307" s="62">
        <v>3.472222222222222E-3</v>
      </c>
      <c r="O307" s="62">
        <v>3.472222222222222E-3</v>
      </c>
      <c r="P307" s="58">
        <f>SUM(K307:O307)</f>
        <v>0.13541666666666663</v>
      </c>
      <c r="Q307" s="63">
        <f>SUM(R307:W307)</f>
        <v>0.13541666666666666</v>
      </c>
      <c r="R307" s="57">
        <v>2.0833333333333332E-2</v>
      </c>
      <c r="S307" s="57">
        <v>3.8194444444444441E-2</v>
      </c>
      <c r="T307" s="57">
        <v>5.5555555555555552E-2</v>
      </c>
      <c r="U307" s="57">
        <v>1.0416666666666666E-2</v>
      </c>
      <c r="V307" s="57"/>
      <c r="W307" s="57">
        <v>1.0416666666666666E-2</v>
      </c>
      <c r="X307" s="55">
        <f>SUM(P307-Q307)</f>
        <v>-2.7755575615628914E-17</v>
      </c>
      <c r="Y307" s="56" t="s">
        <v>53</v>
      </c>
      <c r="Z307" s="187" t="s">
        <v>669</v>
      </c>
      <c r="AA307" s="191" t="s">
        <v>563</v>
      </c>
      <c r="AB307" s="36" t="s">
        <v>25</v>
      </c>
      <c r="AC307" s="38" t="s">
        <v>612</v>
      </c>
      <c r="AD307" s="14"/>
      <c r="AE307" s="14"/>
    </row>
    <row r="308" spans="1:31" ht="45" x14ac:dyDescent="0.25">
      <c r="A308" s="14"/>
      <c r="B308" s="65" t="s">
        <v>3</v>
      </c>
      <c r="C308" s="81">
        <v>3</v>
      </c>
      <c r="D308" s="101" t="s">
        <v>605</v>
      </c>
      <c r="E308" s="102" t="s">
        <v>537</v>
      </c>
      <c r="F308" s="101" t="s">
        <v>315</v>
      </c>
      <c r="G308" s="102" t="s">
        <v>298</v>
      </c>
      <c r="H308" s="139" t="s">
        <v>238</v>
      </c>
      <c r="I308" s="72">
        <v>1</v>
      </c>
      <c r="J308" s="66" t="s">
        <v>14</v>
      </c>
      <c r="K308" s="61">
        <v>3.472222222222222E-3</v>
      </c>
      <c r="L308" s="35">
        <v>4.1666666666666664E-2</v>
      </c>
      <c r="M308" s="35">
        <v>8.3333333333333329E-2</v>
      </c>
      <c r="N308" s="62">
        <v>3.472222222222222E-3</v>
      </c>
      <c r="O308" s="62">
        <v>3.472222222222222E-3</v>
      </c>
      <c r="P308" s="58">
        <f t="shared" ref="P308" si="273">SUM(K308:O308)</f>
        <v>0.13541666666666663</v>
      </c>
      <c r="Q308" s="63">
        <f t="shared" ref="Q308" si="274">SUM(R308:W308)</f>
        <v>0.13541666666666666</v>
      </c>
      <c r="R308" s="57">
        <v>0</v>
      </c>
      <c r="S308" s="57">
        <v>4.1666666666666664E-2</v>
      </c>
      <c r="T308" s="57">
        <v>7.2916666666666671E-2</v>
      </c>
      <c r="U308" s="57">
        <v>1.0416666666666666E-2</v>
      </c>
      <c r="V308" s="57"/>
      <c r="W308" s="57">
        <v>1.0416666666666666E-2</v>
      </c>
      <c r="X308" s="55">
        <f t="shared" ref="X308" si="275">SUM(P308-Q308)</f>
        <v>-2.7755575615628914E-17</v>
      </c>
      <c r="Y308" s="56" t="s">
        <v>52</v>
      </c>
      <c r="Z308" s="187" t="s">
        <v>669</v>
      </c>
      <c r="AA308" s="191" t="s">
        <v>563</v>
      </c>
      <c r="AB308" s="36" t="s">
        <v>25</v>
      </c>
      <c r="AC308" s="38"/>
      <c r="AD308" s="14"/>
      <c r="AE308" s="14"/>
    </row>
    <row r="309" spans="1:31" ht="45" x14ac:dyDescent="0.25">
      <c r="A309" s="14"/>
      <c r="B309" s="65" t="s">
        <v>3</v>
      </c>
      <c r="C309" s="81">
        <v>3</v>
      </c>
      <c r="D309" s="101" t="s">
        <v>554</v>
      </c>
      <c r="E309" s="102" t="s">
        <v>537</v>
      </c>
      <c r="F309" s="101" t="s">
        <v>315</v>
      </c>
      <c r="G309" s="102" t="s">
        <v>298</v>
      </c>
      <c r="H309" s="139" t="s">
        <v>238</v>
      </c>
      <c r="I309" s="72">
        <v>1</v>
      </c>
      <c r="J309" s="66" t="s">
        <v>14</v>
      </c>
      <c r="K309" s="61">
        <v>3.472222222222222E-3</v>
      </c>
      <c r="L309" s="35">
        <v>0</v>
      </c>
      <c r="M309" s="35">
        <v>0</v>
      </c>
      <c r="N309" s="62">
        <v>6.9444444444444441E-3</v>
      </c>
      <c r="O309" s="62">
        <v>1.0416666666666666E-2</v>
      </c>
      <c r="P309" s="58">
        <f t="shared" ref="P309" si="276">SUM(K309:O309)</f>
        <v>2.0833333333333332E-2</v>
      </c>
      <c r="Q309" s="63">
        <f t="shared" ref="Q309" si="277">SUM(R309:W309)</f>
        <v>2.0833333333333332E-2</v>
      </c>
      <c r="R309" s="57">
        <v>3.472222222222222E-3</v>
      </c>
      <c r="S309" s="57">
        <v>0</v>
      </c>
      <c r="T309" s="57">
        <v>0</v>
      </c>
      <c r="U309" s="57">
        <v>1.0416666666666666E-2</v>
      </c>
      <c r="V309" s="57"/>
      <c r="W309" s="57">
        <v>6.9444444444444441E-3</v>
      </c>
      <c r="X309" s="55">
        <f t="shared" ref="X309" si="278">SUM(P309-Q309)</f>
        <v>0</v>
      </c>
      <c r="Y309" s="56" t="s">
        <v>50</v>
      </c>
      <c r="Z309" s="187" t="s">
        <v>669</v>
      </c>
      <c r="AA309" s="191" t="s">
        <v>563</v>
      </c>
      <c r="AB309" s="36" t="s">
        <v>25</v>
      </c>
      <c r="AC309" s="38" t="s">
        <v>555</v>
      </c>
      <c r="AD309" s="14"/>
      <c r="AE309" s="14"/>
    </row>
    <row r="310" spans="1:31" ht="45" x14ac:dyDescent="0.25">
      <c r="A310" s="14"/>
      <c r="B310" s="65" t="s">
        <v>3</v>
      </c>
      <c r="C310" s="81">
        <v>3</v>
      </c>
      <c r="D310" s="101" t="s">
        <v>545</v>
      </c>
      <c r="E310" s="102" t="s">
        <v>537</v>
      </c>
      <c r="F310" s="101" t="s">
        <v>315</v>
      </c>
      <c r="G310" s="102" t="s">
        <v>298</v>
      </c>
      <c r="H310" s="139" t="s">
        <v>548</v>
      </c>
      <c r="I310" s="72">
        <v>1</v>
      </c>
      <c r="J310" s="66" t="s">
        <v>14</v>
      </c>
      <c r="K310" s="61">
        <v>3.472222222222222E-3</v>
      </c>
      <c r="L310" s="35">
        <v>2.0833333333333332E-2</v>
      </c>
      <c r="M310" s="62">
        <v>4.1666666666666664E-2</v>
      </c>
      <c r="N310" s="62">
        <v>1.0416666666666666E-2</v>
      </c>
      <c r="O310" s="62">
        <v>1.0416666666666666E-2</v>
      </c>
      <c r="P310" s="58">
        <f t="shared" ref="P310:P312" si="279">SUM(K310:O310)</f>
        <v>8.6805555555555552E-2</v>
      </c>
      <c r="Q310" s="63">
        <f t="shared" ref="Q310:Q312" si="280">SUM(R310:W310)</f>
        <v>8.6805555555555552E-2</v>
      </c>
      <c r="R310" s="57">
        <v>0</v>
      </c>
      <c r="S310" s="57">
        <v>2.0833333333333332E-2</v>
      </c>
      <c r="T310" s="57">
        <v>4.1666666666666664E-2</v>
      </c>
      <c r="U310" s="57">
        <v>1.0416666666666666E-2</v>
      </c>
      <c r="V310" s="57"/>
      <c r="W310" s="57">
        <v>1.3888888888888888E-2</v>
      </c>
      <c r="X310" s="55">
        <f t="shared" ref="X310:X312" si="281">SUM(P310-Q310)</f>
        <v>0</v>
      </c>
      <c r="Y310" s="56" t="s">
        <v>52</v>
      </c>
      <c r="Z310" s="187" t="s">
        <v>669</v>
      </c>
      <c r="AA310" s="191" t="s">
        <v>563</v>
      </c>
      <c r="AB310" s="36" t="s">
        <v>25</v>
      </c>
      <c r="AC310" s="38" t="s">
        <v>555</v>
      </c>
      <c r="AD310" s="14"/>
      <c r="AE310" s="14"/>
    </row>
    <row r="311" spans="1:31" ht="45" x14ac:dyDescent="0.25">
      <c r="A311" s="14"/>
      <c r="B311" s="65" t="s">
        <v>3</v>
      </c>
      <c r="C311" s="81">
        <v>3</v>
      </c>
      <c r="D311" s="115" t="s">
        <v>609</v>
      </c>
      <c r="E311" s="144" t="s">
        <v>537</v>
      </c>
      <c r="F311" s="115" t="s">
        <v>315</v>
      </c>
      <c r="G311" s="144" t="s">
        <v>298</v>
      </c>
      <c r="H311" s="143" t="s">
        <v>238</v>
      </c>
      <c r="I311" s="116">
        <v>1</v>
      </c>
      <c r="J311" s="117" t="s">
        <v>14</v>
      </c>
      <c r="K311" s="118"/>
      <c r="L311" s="122"/>
      <c r="M311" s="122"/>
      <c r="N311" s="119"/>
      <c r="O311" s="119"/>
      <c r="P311" s="135">
        <f t="shared" si="279"/>
        <v>0</v>
      </c>
      <c r="Q311" s="120">
        <f t="shared" si="280"/>
        <v>0</v>
      </c>
      <c r="R311" s="121"/>
      <c r="S311" s="121"/>
      <c r="T311" s="121"/>
      <c r="U311" s="121"/>
      <c r="V311" s="121"/>
      <c r="W311" s="121"/>
      <c r="X311" s="137">
        <f t="shared" si="281"/>
        <v>0</v>
      </c>
      <c r="Y311" s="122"/>
      <c r="Z311" s="196"/>
      <c r="AA311" s="203"/>
      <c r="AB311" s="36" t="s">
        <v>27</v>
      </c>
      <c r="AC311" s="38"/>
      <c r="AD311" s="14"/>
      <c r="AE311" s="14"/>
    </row>
    <row r="312" spans="1:31" ht="45" x14ac:dyDescent="0.25">
      <c r="A312" s="14"/>
      <c r="B312" s="65" t="s">
        <v>3</v>
      </c>
      <c r="C312" s="81">
        <v>3</v>
      </c>
      <c r="D312" s="101" t="s">
        <v>610</v>
      </c>
      <c r="E312" s="102" t="s">
        <v>549</v>
      </c>
      <c r="F312" s="101" t="s">
        <v>315</v>
      </c>
      <c r="G312" s="102" t="s">
        <v>298</v>
      </c>
      <c r="H312" s="139" t="s">
        <v>548</v>
      </c>
      <c r="I312" s="72">
        <v>1</v>
      </c>
      <c r="J312" s="66" t="s">
        <v>14</v>
      </c>
      <c r="K312" s="61">
        <v>3.472222222222222E-3</v>
      </c>
      <c r="L312" s="35">
        <v>0</v>
      </c>
      <c r="M312" s="35">
        <v>4.1666666666666664E-2</v>
      </c>
      <c r="N312" s="62">
        <v>3.472222222222222E-3</v>
      </c>
      <c r="O312" s="62">
        <v>3.472222222222222E-3</v>
      </c>
      <c r="P312" s="58">
        <f t="shared" si="279"/>
        <v>5.2083333333333336E-2</v>
      </c>
      <c r="Q312" s="63">
        <f t="shared" si="280"/>
        <v>5.2083333333333329E-2</v>
      </c>
      <c r="R312" s="57">
        <v>0</v>
      </c>
      <c r="S312" s="57">
        <v>0</v>
      </c>
      <c r="T312" s="57">
        <v>4.1666666666666664E-2</v>
      </c>
      <c r="U312" s="57">
        <v>3.472222222222222E-3</v>
      </c>
      <c r="V312" s="57"/>
      <c r="W312" s="57">
        <v>6.9444444444444441E-3</v>
      </c>
      <c r="X312" s="55">
        <f t="shared" si="281"/>
        <v>6.9388939039072284E-18</v>
      </c>
      <c r="Y312" s="56" t="s">
        <v>52</v>
      </c>
      <c r="Z312" s="187" t="s">
        <v>669</v>
      </c>
      <c r="AA312" s="191" t="s">
        <v>563</v>
      </c>
      <c r="AB312" s="36" t="s">
        <v>25</v>
      </c>
      <c r="AC312" s="38"/>
      <c r="AD312" s="14"/>
      <c r="AE312" s="14"/>
    </row>
    <row r="313" spans="1:31" ht="45" x14ac:dyDescent="0.25">
      <c r="A313" s="14"/>
      <c r="B313" s="65" t="s">
        <v>3</v>
      </c>
      <c r="C313" s="81">
        <v>3</v>
      </c>
      <c r="D313" s="115" t="s">
        <v>606</v>
      </c>
      <c r="E313" s="144" t="s">
        <v>537</v>
      </c>
      <c r="F313" s="115" t="s">
        <v>315</v>
      </c>
      <c r="G313" s="144" t="s">
        <v>298</v>
      </c>
      <c r="H313" s="143" t="s">
        <v>238</v>
      </c>
      <c r="I313" s="116">
        <v>1</v>
      </c>
      <c r="J313" s="117" t="s">
        <v>14</v>
      </c>
      <c r="K313" s="118"/>
      <c r="L313" s="122"/>
      <c r="M313" s="122"/>
      <c r="N313" s="119"/>
      <c r="O313" s="119"/>
      <c r="P313" s="135">
        <f t="shared" ref="P313:P314" si="282">SUM(K313:O313)</f>
        <v>0</v>
      </c>
      <c r="Q313" s="120">
        <f t="shared" ref="Q313:Q314" si="283">SUM(R313:W313)</f>
        <v>0</v>
      </c>
      <c r="R313" s="121"/>
      <c r="S313" s="121"/>
      <c r="T313" s="121"/>
      <c r="U313" s="121"/>
      <c r="V313" s="121"/>
      <c r="W313" s="121"/>
      <c r="X313" s="137">
        <f t="shared" ref="X313:X314" si="284">SUM(P313-Q313)</f>
        <v>0</v>
      </c>
      <c r="Y313" s="122"/>
      <c r="Z313" s="196"/>
      <c r="AA313" s="203"/>
      <c r="AB313" s="36" t="s">
        <v>27</v>
      </c>
      <c r="AC313" s="38"/>
      <c r="AD313" s="14"/>
      <c r="AE313" s="14"/>
    </row>
    <row r="314" spans="1:31" ht="45" x14ac:dyDescent="0.25">
      <c r="A314" s="14"/>
      <c r="B314" s="65" t="s">
        <v>3</v>
      </c>
      <c r="C314" s="81">
        <v>3</v>
      </c>
      <c r="D314" s="101" t="s">
        <v>546</v>
      </c>
      <c r="E314" s="102" t="s">
        <v>549</v>
      </c>
      <c r="F314" s="101" t="s">
        <v>315</v>
      </c>
      <c r="G314" s="102" t="s">
        <v>298</v>
      </c>
      <c r="H314" s="139" t="s">
        <v>548</v>
      </c>
      <c r="I314" s="72">
        <v>1</v>
      </c>
      <c r="J314" s="66" t="s">
        <v>14</v>
      </c>
      <c r="K314" s="61">
        <v>3.472222222222222E-3</v>
      </c>
      <c r="L314" s="35">
        <v>0</v>
      </c>
      <c r="M314" s="35">
        <v>4.1666666666666664E-2</v>
      </c>
      <c r="N314" s="62">
        <v>3.472222222222222E-3</v>
      </c>
      <c r="O314" s="62">
        <v>3.472222222222222E-3</v>
      </c>
      <c r="P314" s="58">
        <f t="shared" si="282"/>
        <v>5.2083333333333336E-2</v>
      </c>
      <c r="Q314" s="63">
        <f t="shared" si="283"/>
        <v>5.2083333333333329E-2</v>
      </c>
      <c r="R314" s="57">
        <v>0</v>
      </c>
      <c r="S314" s="57">
        <v>0</v>
      </c>
      <c r="T314" s="57">
        <v>4.1666666666666664E-2</v>
      </c>
      <c r="U314" s="57">
        <v>3.472222222222222E-3</v>
      </c>
      <c r="V314" s="57"/>
      <c r="W314" s="57">
        <v>6.9444444444444441E-3</v>
      </c>
      <c r="X314" s="55">
        <f t="shared" si="284"/>
        <v>6.9388939039072284E-18</v>
      </c>
      <c r="Y314" s="56" t="s">
        <v>52</v>
      </c>
      <c r="Z314" s="187" t="s">
        <v>669</v>
      </c>
      <c r="AA314" s="191" t="s">
        <v>563</v>
      </c>
      <c r="AB314" s="36" t="s">
        <v>25</v>
      </c>
      <c r="AC314" s="38"/>
      <c r="AD314" s="14"/>
      <c r="AE314" s="14"/>
    </row>
    <row r="315" spans="1:31" ht="45" x14ac:dyDescent="0.25">
      <c r="A315" s="14"/>
      <c r="B315" s="65" t="s">
        <v>3</v>
      </c>
      <c r="C315" s="81">
        <v>3</v>
      </c>
      <c r="D315" s="115" t="s">
        <v>611</v>
      </c>
      <c r="E315" s="144" t="s">
        <v>549</v>
      </c>
      <c r="F315" s="115" t="s">
        <v>315</v>
      </c>
      <c r="G315" s="144" t="s">
        <v>298</v>
      </c>
      <c r="H315" s="143" t="s">
        <v>548</v>
      </c>
      <c r="I315" s="116">
        <v>10</v>
      </c>
      <c r="J315" s="117" t="s">
        <v>14</v>
      </c>
      <c r="K315" s="118"/>
      <c r="L315" s="122"/>
      <c r="M315" s="122"/>
      <c r="N315" s="119"/>
      <c r="O315" s="119"/>
      <c r="P315" s="135">
        <f t="shared" ref="P315" si="285">SUM(K315:O315)</f>
        <v>0</v>
      </c>
      <c r="Q315" s="120">
        <f t="shared" ref="Q315" si="286">SUM(R315:W315)</f>
        <v>0</v>
      </c>
      <c r="R315" s="121"/>
      <c r="S315" s="121"/>
      <c r="T315" s="121"/>
      <c r="U315" s="121"/>
      <c r="V315" s="121"/>
      <c r="W315" s="121"/>
      <c r="X315" s="137">
        <f t="shared" ref="X315" si="287">SUM(P315-Q315)</f>
        <v>0</v>
      </c>
      <c r="Y315" s="122" t="s">
        <v>52</v>
      </c>
      <c r="Z315" s="196" t="s">
        <v>15</v>
      </c>
      <c r="AA315" s="203"/>
      <c r="AB315" s="36" t="s">
        <v>27</v>
      </c>
      <c r="AC315" s="168" t="s">
        <v>628</v>
      </c>
      <c r="AD315" s="14"/>
      <c r="AE315" s="14"/>
    </row>
    <row r="316" spans="1:31" ht="45" x14ac:dyDescent="0.25">
      <c r="A316" s="14"/>
      <c r="B316" s="65" t="s">
        <v>3</v>
      </c>
      <c r="C316" s="81">
        <v>2</v>
      </c>
      <c r="D316" s="101" t="s">
        <v>629</v>
      </c>
      <c r="E316" s="102" t="s">
        <v>631</v>
      </c>
      <c r="F316" s="101" t="s">
        <v>315</v>
      </c>
      <c r="G316" s="102" t="s">
        <v>298</v>
      </c>
      <c r="H316" s="139" t="s">
        <v>548</v>
      </c>
      <c r="I316" s="72">
        <v>10</v>
      </c>
      <c r="J316" s="66" t="s">
        <v>14</v>
      </c>
      <c r="K316" s="61">
        <v>3.472222222222222E-3</v>
      </c>
      <c r="L316" s="35">
        <v>4.1666666666666664E-2</v>
      </c>
      <c r="M316" s="35">
        <v>8.3333333333333329E-2</v>
      </c>
      <c r="N316" s="62">
        <v>3.472222222222222E-3</v>
      </c>
      <c r="O316" s="62">
        <v>3.472222222222222E-3</v>
      </c>
      <c r="P316" s="58">
        <f t="shared" ref="P316" si="288">SUM(K316:O316)</f>
        <v>0.13541666666666663</v>
      </c>
      <c r="Q316" s="63">
        <f t="shared" ref="Q316" si="289">SUM(R316:W316)</f>
        <v>0.13541666666666666</v>
      </c>
      <c r="R316" s="57">
        <v>2.0833333333333332E-2</v>
      </c>
      <c r="S316" s="57">
        <v>4.1666666666666664E-2</v>
      </c>
      <c r="T316" s="57">
        <v>4.1666666666666664E-2</v>
      </c>
      <c r="U316" s="57">
        <v>2.0833333333333332E-2</v>
      </c>
      <c r="V316" s="57"/>
      <c r="W316" s="57">
        <v>1.0416666666666666E-2</v>
      </c>
      <c r="X316" s="55">
        <f t="shared" ref="X316" si="290">SUM(P316-Q316)</f>
        <v>-2.7755575615628914E-17</v>
      </c>
      <c r="Y316" s="56" t="s">
        <v>52</v>
      </c>
      <c r="Z316" s="187" t="s">
        <v>669</v>
      </c>
      <c r="AA316" s="191" t="s">
        <v>563</v>
      </c>
      <c r="AB316" s="36" t="s">
        <v>25</v>
      </c>
      <c r="AC316" s="38" t="s">
        <v>553</v>
      </c>
      <c r="AD316" s="14"/>
      <c r="AE316" s="14"/>
    </row>
    <row r="317" spans="1:31" ht="45" x14ac:dyDescent="0.25">
      <c r="A317" s="14"/>
      <c r="B317" s="65" t="s">
        <v>3</v>
      </c>
      <c r="C317" s="81">
        <v>2</v>
      </c>
      <c r="D317" s="115" t="s">
        <v>630</v>
      </c>
      <c r="E317" s="144" t="s">
        <v>632</v>
      </c>
      <c r="F317" s="115" t="s">
        <v>315</v>
      </c>
      <c r="G317" s="144" t="s">
        <v>298</v>
      </c>
      <c r="H317" s="143" t="s">
        <v>548</v>
      </c>
      <c r="I317" s="116">
        <v>10</v>
      </c>
      <c r="J317" s="117" t="s">
        <v>14</v>
      </c>
      <c r="K317" s="118"/>
      <c r="L317" s="122"/>
      <c r="M317" s="122"/>
      <c r="N317" s="119"/>
      <c r="O317" s="119"/>
      <c r="P317" s="135">
        <f t="shared" ref="P317:P319" si="291">SUM(K317:O317)</f>
        <v>0</v>
      </c>
      <c r="Q317" s="120">
        <f t="shared" ref="Q317:Q319" si="292">SUM(R317:W317)</f>
        <v>0</v>
      </c>
      <c r="R317" s="121"/>
      <c r="S317" s="121"/>
      <c r="T317" s="121"/>
      <c r="U317" s="121"/>
      <c r="V317" s="121"/>
      <c r="W317" s="121"/>
      <c r="X317" s="137">
        <f t="shared" ref="X317:X319" si="293">SUM(P317-Q317)</f>
        <v>0</v>
      </c>
      <c r="Y317" s="122"/>
      <c r="Z317" s="196"/>
      <c r="AA317" s="201"/>
      <c r="AB317" s="36" t="s">
        <v>27</v>
      </c>
      <c r="AC317" s="38" t="s">
        <v>633</v>
      </c>
      <c r="AD317" s="14"/>
      <c r="AE317" s="14"/>
    </row>
    <row r="318" spans="1:31" ht="45" x14ac:dyDescent="0.25">
      <c r="A318" s="14"/>
      <c r="B318" s="65" t="s">
        <v>3</v>
      </c>
      <c r="C318" s="81">
        <v>3</v>
      </c>
      <c r="D318" s="101" t="s">
        <v>579</v>
      </c>
      <c r="E318" s="102" t="s">
        <v>537</v>
      </c>
      <c r="F318" s="101" t="s">
        <v>315</v>
      </c>
      <c r="G318" s="102" t="s">
        <v>298</v>
      </c>
      <c r="H318" s="139" t="s">
        <v>238</v>
      </c>
      <c r="I318" s="72">
        <v>1</v>
      </c>
      <c r="J318" s="66" t="s">
        <v>14</v>
      </c>
      <c r="K318" s="61">
        <v>3.472222222222222E-3</v>
      </c>
      <c r="L318" s="35">
        <v>0</v>
      </c>
      <c r="M318" s="35">
        <v>8.3333333333333329E-2</v>
      </c>
      <c r="N318" s="62">
        <v>3.472222222222222E-3</v>
      </c>
      <c r="O318" s="62">
        <v>1.0416666666666666E-2</v>
      </c>
      <c r="P318" s="58">
        <f t="shared" si="291"/>
        <v>0.10069444444444445</v>
      </c>
      <c r="Q318" s="63">
        <f t="shared" si="292"/>
        <v>0.10069444444444445</v>
      </c>
      <c r="R318" s="57">
        <v>0</v>
      </c>
      <c r="S318" s="57">
        <v>4.1666666666666664E-2</v>
      </c>
      <c r="T318" s="57">
        <v>4.1666666666666664E-2</v>
      </c>
      <c r="U318" s="57">
        <v>6.9444444444444441E-3</v>
      </c>
      <c r="V318" s="57"/>
      <c r="W318" s="57">
        <v>1.0416666666666666E-2</v>
      </c>
      <c r="X318" s="55">
        <f t="shared" si="293"/>
        <v>0</v>
      </c>
      <c r="Y318" s="56" t="s">
        <v>52</v>
      </c>
      <c r="Z318" s="187" t="s">
        <v>669</v>
      </c>
      <c r="AA318" s="191" t="s">
        <v>563</v>
      </c>
      <c r="AB318" s="36" t="s">
        <v>25</v>
      </c>
      <c r="AC318" s="38"/>
      <c r="AD318" s="14"/>
      <c r="AE318" s="14"/>
    </row>
    <row r="319" spans="1:31" ht="45" x14ac:dyDescent="0.25">
      <c r="A319" s="14"/>
      <c r="B319" s="65" t="s">
        <v>3</v>
      </c>
      <c r="C319" s="81">
        <v>3</v>
      </c>
      <c r="D319" s="101" t="s">
        <v>578</v>
      </c>
      <c r="E319" s="102" t="s">
        <v>549</v>
      </c>
      <c r="F319" s="101" t="s">
        <v>315</v>
      </c>
      <c r="G319" s="102" t="s">
        <v>298</v>
      </c>
      <c r="H319" s="139" t="s">
        <v>548</v>
      </c>
      <c r="I319" s="72">
        <v>1</v>
      </c>
      <c r="J319" s="66" t="s">
        <v>14</v>
      </c>
      <c r="K319" s="61">
        <v>3.472222222222222E-3</v>
      </c>
      <c r="L319" s="35">
        <v>2.7777777777777776E-2</v>
      </c>
      <c r="M319" s="35">
        <v>4.1666666666666664E-2</v>
      </c>
      <c r="N319" s="62">
        <v>3.472222222222222E-3</v>
      </c>
      <c r="O319" s="62">
        <v>3.472222222222222E-3</v>
      </c>
      <c r="P319" s="58">
        <f t="shared" si="291"/>
        <v>7.9861111111111105E-2</v>
      </c>
      <c r="Q319" s="63">
        <f t="shared" si="292"/>
        <v>7.9861111111111119E-2</v>
      </c>
      <c r="R319" s="57">
        <v>0</v>
      </c>
      <c r="S319" s="57">
        <v>2.0833333333333332E-2</v>
      </c>
      <c r="T319" s="57">
        <v>4.1666666666666664E-2</v>
      </c>
      <c r="U319" s="57">
        <v>6.9444444444444441E-3</v>
      </c>
      <c r="V319" s="57"/>
      <c r="W319" s="57">
        <v>1.0416666666666666E-2</v>
      </c>
      <c r="X319" s="55">
        <f t="shared" si="293"/>
        <v>-1.3877787807814457E-17</v>
      </c>
      <c r="Y319" s="56" t="s">
        <v>52</v>
      </c>
      <c r="Z319" s="187" t="s">
        <v>669</v>
      </c>
      <c r="AA319" s="191" t="s">
        <v>563</v>
      </c>
      <c r="AB319" s="36" t="s">
        <v>25</v>
      </c>
      <c r="AC319" s="168" t="s">
        <v>635</v>
      </c>
      <c r="AD319" s="14"/>
      <c r="AE319" s="14"/>
    </row>
    <row r="320" spans="1:31" ht="45" x14ac:dyDescent="0.25">
      <c r="A320" s="14"/>
      <c r="B320" s="65" t="s">
        <v>3</v>
      </c>
      <c r="C320" s="81">
        <v>1</v>
      </c>
      <c r="D320" s="101" t="s">
        <v>536</v>
      </c>
      <c r="E320" s="102" t="s">
        <v>538</v>
      </c>
      <c r="F320" s="101" t="s">
        <v>315</v>
      </c>
      <c r="G320" s="102" t="s">
        <v>298</v>
      </c>
      <c r="H320" s="139" t="s">
        <v>238</v>
      </c>
      <c r="I320" s="72">
        <v>1</v>
      </c>
      <c r="J320" s="66" t="s">
        <v>14</v>
      </c>
      <c r="K320" s="61">
        <v>1.0416666666666666E-2</v>
      </c>
      <c r="L320" s="35">
        <v>2.0833333333333332E-2</v>
      </c>
      <c r="M320" s="35">
        <v>4.1666666666666664E-2</v>
      </c>
      <c r="N320" s="62">
        <v>6.9444444444444441E-3</v>
      </c>
      <c r="O320" s="62">
        <v>4.1666666666666664E-2</v>
      </c>
      <c r="P320" s="58">
        <f t="shared" ref="P320" si="294">SUM(K320:O320)</f>
        <v>0.12152777777777776</v>
      </c>
      <c r="Q320" s="63">
        <f t="shared" ref="Q320" si="295">SUM(R320:W320)</f>
        <v>0.12152777777777779</v>
      </c>
      <c r="R320" s="57">
        <v>1.0416666666666666E-2</v>
      </c>
      <c r="S320" s="57">
        <v>4.1666666666666664E-2</v>
      </c>
      <c r="T320" s="57">
        <v>4.1666666666666664E-2</v>
      </c>
      <c r="U320" s="57">
        <v>1.0416666666666666E-2</v>
      </c>
      <c r="V320" s="57"/>
      <c r="W320" s="57">
        <v>1.7361111111111112E-2</v>
      </c>
      <c r="X320" s="55">
        <f t="shared" ref="X320" si="296">SUM(P320-Q320)</f>
        <v>-2.7755575615628914E-17</v>
      </c>
      <c r="Y320" s="56" t="s">
        <v>50</v>
      </c>
      <c r="Z320" s="187" t="s">
        <v>669</v>
      </c>
      <c r="AA320" s="191" t="s">
        <v>563</v>
      </c>
      <c r="AB320" s="36" t="s">
        <v>25</v>
      </c>
      <c r="AC320" s="38"/>
      <c r="AD320" s="14"/>
      <c r="AE320" s="14"/>
    </row>
    <row r="321" spans="1:31" ht="45" x14ac:dyDescent="0.25">
      <c r="A321" s="14"/>
      <c r="B321" s="65" t="s">
        <v>3</v>
      </c>
      <c r="C321" s="81">
        <v>1</v>
      </c>
      <c r="D321" s="101" t="s">
        <v>535</v>
      </c>
      <c r="E321" s="102" t="s">
        <v>539</v>
      </c>
      <c r="F321" s="101" t="s">
        <v>315</v>
      </c>
      <c r="G321" s="102" t="s">
        <v>298</v>
      </c>
      <c r="H321" s="139" t="s">
        <v>238</v>
      </c>
      <c r="I321" s="72">
        <v>1</v>
      </c>
      <c r="J321" s="66" t="s">
        <v>14</v>
      </c>
      <c r="K321" s="61">
        <v>1.0416666666666666E-2</v>
      </c>
      <c r="L321" s="35">
        <v>2.0833333333333332E-2</v>
      </c>
      <c r="M321" s="35">
        <v>4.1666666666666664E-2</v>
      </c>
      <c r="N321" s="62">
        <v>6.9444444444444441E-3</v>
      </c>
      <c r="O321" s="62">
        <v>4.1666666666666664E-2</v>
      </c>
      <c r="P321" s="58">
        <f t="shared" ref="P321" si="297">SUM(K321:O321)</f>
        <v>0.12152777777777776</v>
      </c>
      <c r="Q321" s="63">
        <f t="shared" ref="Q321" si="298">SUM(R321:W321)</f>
        <v>0.12152777777777779</v>
      </c>
      <c r="R321" s="57">
        <v>1.0416666666666666E-2</v>
      </c>
      <c r="S321" s="57">
        <v>4.1666666666666664E-2</v>
      </c>
      <c r="T321" s="57">
        <v>4.1666666666666664E-2</v>
      </c>
      <c r="U321" s="57">
        <v>1.0416666666666666E-2</v>
      </c>
      <c r="V321" s="57"/>
      <c r="W321" s="57">
        <v>1.7361111111111112E-2</v>
      </c>
      <c r="X321" s="55">
        <f t="shared" ref="X321" si="299">SUM(P321-Q321)</f>
        <v>-2.7755575615628914E-17</v>
      </c>
      <c r="Y321" s="56" t="s">
        <v>50</v>
      </c>
      <c r="Z321" s="187" t="s">
        <v>669</v>
      </c>
      <c r="AA321" s="191" t="s">
        <v>563</v>
      </c>
      <c r="AB321" s="36" t="s">
        <v>25</v>
      </c>
      <c r="AC321" s="38"/>
      <c r="AD321" s="14"/>
      <c r="AE321" s="14"/>
    </row>
    <row r="322" spans="1:31" ht="45" x14ac:dyDescent="0.25">
      <c r="A322" s="14"/>
      <c r="B322" s="65" t="s">
        <v>3</v>
      </c>
      <c r="C322" s="81">
        <v>1</v>
      </c>
      <c r="D322" s="101" t="s">
        <v>534</v>
      </c>
      <c r="E322" s="102" t="s">
        <v>537</v>
      </c>
      <c r="F322" s="101" t="s">
        <v>315</v>
      </c>
      <c r="G322" s="102" t="s">
        <v>298</v>
      </c>
      <c r="H322" s="139" t="s">
        <v>238</v>
      </c>
      <c r="I322" s="72">
        <v>1</v>
      </c>
      <c r="J322" s="66" t="s">
        <v>14</v>
      </c>
      <c r="K322" s="61">
        <v>1.0416666666666666E-2</v>
      </c>
      <c r="L322" s="35">
        <v>2.0833333333333332E-2</v>
      </c>
      <c r="M322" s="35">
        <v>4.1666666666666664E-2</v>
      </c>
      <c r="N322" s="62">
        <v>6.9444444444444441E-3</v>
      </c>
      <c r="O322" s="62">
        <v>4.1666666666666664E-2</v>
      </c>
      <c r="P322" s="58">
        <f t="shared" ref="P322" si="300">SUM(K322:O322)</f>
        <v>0.12152777777777776</v>
      </c>
      <c r="Q322" s="63">
        <f t="shared" ref="Q322" si="301">SUM(R322:W322)</f>
        <v>0.12152777777777779</v>
      </c>
      <c r="R322" s="57">
        <v>1.0416666666666666E-2</v>
      </c>
      <c r="S322" s="57">
        <v>4.1666666666666664E-2</v>
      </c>
      <c r="T322" s="57">
        <v>4.1666666666666664E-2</v>
      </c>
      <c r="U322" s="57">
        <v>1.0416666666666666E-2</v>
      </c>
      <c r="V322" s="57"/>
      <c r="W322" s="57">
        <v>1.7361111111111112E-2</v>
      </c>
      <c r="X322" s="55">
        <f t="shared" ref="X322" si="302">SUM(P322-Q322)</f>
        <v>-2.7755575615628914E-17</v>
      </c>
      <c r="Y322" s="56" t="s">
        <v>50</v>
      </c>
      <c r="Z322" s="187" t="s">
        <v>669</v>
      </c>
      <c r="AA322" s="191" t="s">
        <v>563</v>
      </c>
      <c r="AB322" s="36" t="s">
        <v>25</v>
      </c>
      <c r="AC322" s="38"/>
      <c r="AD322" s="14"/>
      <c r="AE322" s="14"/>
    </row>
    <row r="323" spans="1:31" ht="45" x14ac:dyDescent="0.25">
      <c r="A323" s="14"/>
      <c r="B323" s="65" t="s">
        <v>3</v>
      </c>
      <c r="C323" s="81">
        <v>1</v>
      </c>
      <c r="D323" s="101" t="s">
        <v>533</v>
      </c>
      <c r="E323" s="102" t="s">
        <v>537</v>
      </c>
      <c r="F323" s="101" t="s">
        <v>315</v>
      </c>
      <c r="G323" s="102" t="s">
        <v>298</v>
      </c>
      <c r="H323" s="139" t="s">
        <v>238</v>
      </c>
      <c r="I323" s="72">
        <v>1</v>
      </c>
      <c r="J323" s="66" t="s">
        <v>14</v>
      </c>
      <c r="K323" s="61">
        <v>1.0416666666666666E-2</v>
      </c>
      <c r="L323" s="35">
        <v>2.0833333333333332E-2</v>
      </c>
      <c r="M323" s="35">
        <v>4.1666666666666664E-2</v>
      </c>
      <c r="N323" s="62">
        <v>2.0833333333333332E-2</v>
      </c>
      <c r="O323" s="62">
        <v>2.0833333333333332E-2</v>
      </c>
      <c r="P323" s="58">
        <f t="shared" ref="P323" si="303">SUM(K323:O323)</f>
        <v>0.11458333333333331</v>
      </c>
      <c r="Q323" s="63">
        <f t="shared" ref="Q323" si="304">SUM(R323:W323)</f>
        <v>0.11458333333333334</v>
      </c>
      <c r="R323" s="57">
        <v>1.0416666666666666E-2</v>
      </c>
      <c r="S323" s="57">
        <v>4.1666666666666664E-2</v>
      </c>
      <c r="T323" s="57">
        <v>4.1666666666666664E-2</v>
      </c>
      <c r="U323" s="57">
        <v>1.0416666666666666E-2</v>
      </c>
      <c r="V323" s="57"/>
      <c r="W323" s="57">
        <v>1.0416666666666666E-2</v>
      </c>
      <c r="X323" s="55">
        <f t="shared" ref="X323" si="305">SUM(P323-Q323)</f>
        <v>-2.7755575615628914E-17</v>
      </c>
      <c r="Y323" s="56" t="s">
        <v>50</v>
      </c>
      <c r="Z323" s="187" t="s">
        <v>669</v>
      </c>
      <c r="AA323" s="191" t="s">
        <v>563</v>
      </c>
      <c r="AB323" s="36" t="s">
        <v>25</v>
      </c>
      <c r="AC323" s="38"/>
      <c r="AD323" s="14"/>
      <c r="AE323" s="14"/>
    </row>
    <row r="324" spans="1:31" ht="45" x14ac:dyDescent="0.25">
      <c r="A324" s="14"/>
      <c r="B324" s="65" t="s">
        <v>3</v>
      </c>
      <c r="C324" s="81">
        <v>1</v>
      </c>
      <c r="D324" s="101" t="s">
        <v>529</v>
      </c>
      <c r="E324" s="102"/>
      <c r="F324" s="101" t="s">
        <v>315</v>
      </c>
      <c r="G324" s="102" t="s">
        <v>298</v>
      </c>
      <c r="H324" s="139" t="s">
        <v>299</v>
      </c>
      <c r="I324" s="72">
        <v>1</v>
      </c>
      <c r="J324" s="66" t="s">
        <v>14</v>
      </c>
      <c r="K324" s="61">
        <v>3.472222222222222E-3</v>
      </c>
      <c r="L324" s="35">
        <v>2.0833333333333332E-2</v>
      </c>
      <c r="M324" s="35">
        <v>2.0833333333333332E-2</v>
      </c>
      <c r="N324" s="62">
        <v>6.9444444444444441E-3</v>
      </c>
      <c r="O324" s="62">
        <v>1.0416666666666666E-2</v>
      </c>
      <c r="P324" s="58">
        <f t="shared" ref="P324" si="306">SUM(K324:O324)</f>
        <v>6.2499999999999993E-2</v>
      </c>
      <c r="Q324" s="63">
        <f t="shared" ref="Q324" si="307">SUM(R324:W324)</f>
        <v>6.2499999999999993E-2</v>
      </c>
      <c r="R324" s="57">
        <v>1.0416666666666666E-2</v>
      </c>
      <c r="S324" s="57">
        <v>1.0416666666666666E-2</v>
      </c>
      <c r="T324" s="57">
        <v>2.0833333333333332E-2</v>
      </c>
      <c r="U324" s="57">
        <v>1.0416666666666666E-2</v>
      </c>
      <c r="V324" s="57"/>
      <c r="W324" s="57">
        <v>1.0416666666666666E-2</v>
      </c>
      <c r="X324" s="55">
        <f t="shared" ref="X324" si="308">SUM(P324-Q324)</f>
        <v>0</v>
      </c>
      <c r="Y324" s="56" t="s">
        <v>50</v>
      </c>
      <c r="Z324" s="187" t="s">
        <v>669</v>
      </c>
      <c r="AA324" s="191" t="s">
        <v>563</v>
      </c>
      <c r="AB324" s="36" t="s">
        <v>25</v>
      </c>
      <c r="AC324" s="38"/>
      <c r="AD324" s="14"/>
      <c r="AE324" s="14"/>
    </row>
    <row r="325" spans="1:31" ht="45" x14ac:dyDescent="0.25">
      <c r="A325" s="14"/>
      <c r="B325" s="65" t="s">
        <v>3</v>
      </c>
      <c r="C325" s="81">
        <v>1</v>
      </c>
      <c r="D325" s="101" t="s">
        <v>528</v>
      </c>
      <c r="E325" s="102" t="s">
        <v>541</v>
      </c>
      <c r="F325" s="101" t="s">
        <v>315</v>
      </c>
      <c r="G325" s="102" t="s">
        <v>298</v>
      </c>
      <c r="H325" s="139" t="s">
        <v>299</v>
      </c>
      <c r="I325" s="72">
        <v>10</v>
      </c>
      <c r="J325" s="66" t="s">
        <v>14</v>
      </c>
      <c r="K325" s="61">
        <v>3.472222222222222E-3</v>
      </c>
      <c r="L325" s="35">
        <v>0</v>
      </c>
      <c r="M325" s="35">
        <v>4.1666666666666664E-2</v>
      </c>
      <c r="N325" s="62">
        <v>3.472222222222222E-3</v>
      </c>
      <c r="O325" s="62">
        <v>3.472222222222222E-3</v>
      </c>
      <c r="P325" s="58">
        <f>SUM(K325:O325)</f>
        <v>5.2083333333333336E-2</v>
      </c>
      <c r="Q325" s="63">
        <f>SUM(R325:W325)</f>
        <v>5.2083333333333329E-2</v>
      </c>
      <c r="R325" s="57">
        <v>3.472222222222222E-3</v>
      </c>
      <c r="S325" s="57">
        <v>1.0416666666666666E-2</v>
      </c>
      <c r="T325" s="57">
        <v>2.0833333333333332E-2</v>
      </c>
      <c r="U325" s="57">
        <v>1.0416666666666666E-2</v>
      </c>
      <c r="V325" s="57"/>
      <c r="W325" s="57">
        <v>6.9444444444444441E-3</v>
      </c>
      <c r="X325" s="55">
        <f>SUM(P325-Q325)</f>
        <v>6.9388939039072284E-18</v>
      </c>
      <c r="Y325" s="56" t="s">
        <v>50</v>
      </c>
      <c r="Z325" s="187" t="s">
        <v>669</v>
      </c>
      <c r="AA325" s="191" t="s">
        <v>563</v>
      </c>
      <c r="AB325" s="36" t="s">
        <v>25</v>
      </c>
      <c r="AC325" s="38"/>
      <c r="AD325" s="14"/>
      <c r="AE325" s="14"/>
    </row>
    <row r="326" spans="1:31" ht="45" x14ac:dyDescent="0.25">
      <c r="A326" s="14"/>
      <c r="B326" s="65" t="s">
        <v>3</v>
      </c>
      <c r="C326" s="81">
        <v>1</v>
      </c>
      <c r="D326" s="101" t="s">
        <v>526</v>
      </c>
      <c r="E326" s="102"/>
      <c r="F326" s="101" t="s">
        <v>315</v>
      </c>
      <c r="G326" s="102" t="s">
        <v>298</v>
      </c>
      <c r="H326" s="139" t="s">
        <v>299</v>
      </c>
      <c r="I326" s="72">
        <v>10</v>
      </c>
      <c r="J326" s="66" t="s">
        <v>14</v>
      </c>
      <c r="K326" s="61">
        <v>3.472222222222222E-3</v>
      </c>
      <c r="L326" s="35">
        <v>0</v>
      </c>
      <c r="M326" s="35">
        <v>4.1666666666666664E-2</v>
      </c>
      <c r="N326" s="62">
        <v>3.472222222222222E-3</v>
      </c>
      <c r="O326" s="62">
        <v>3.472222222222222E-3</v>
      </c>
      <c r="P326" s="58">
        <f>SUM(K326:O326)</f>
        <v>5.2083333333333336E-2</v>
      </c>
      <c r="Q326" s="63">
        <f>SUM(R326:W326)</f>
        <v>5.2083333333333329E-2</v>
      </c>
      <c r="R326" s="57">
        <v>3.472222222222222E-3</v>
      </c>
      <c r="S326" s="57">
        <v>1.0416666666666666E-2</v>
      </c>
      <c r="T326" s="57">
        <v>2.0833333333333332E-2</v>
      </c>
      <c r="U326" s="57">
        <v>1.0416666666666666E-2</v>
      </c>
      <c r="V326" s="57"/>
      <c r="W326" s="57">
        <v>6.9444444444444441E-3</v>
      </c>
      <c r="X326" s="55">
        <f>SUM(P326-Q326)</f>
        <v>6.9388939039072284E-18</v>
      </c>
      <c r="Y326" s="56" t="s">
        <v>50</v>
      </c>
      <c r="Z326" s="187" t="s">
        <v>669</v>
      </c>
      <c r="AA326" s="191" t="s">
        <v>563</v>
      </c>
      <c r="AB326" s="36" t="s">
        <v>25</v>
      </c>
      <c r="AC326" s="38"/>
      <c r="AD326" s="14"/>
      <c r="AE326" s="14"/>
    </row>
    <row r="327" spans="1:31" x14ac:dyDescent="0.25">
      <c r="A327" s="14"/>
      <c r="B327" s="65" t="s">
        <v>3</v>
      </c>
      <c r="C327" s="81">
        <v>1</v>
      </c>
      <c r="D327" s="101" t="s">
        <v>614</v>
      </c>
      <c r="E327" s="102"/>
      <c r="F327" s="101"/>
      <c r="G327" s="102" t="s">
        <v>410</v>
      </c>
      <c r="H327" s="139" t="s">
        <v>299</v>
      </c>
      <c r="I327" s="72">
        <v>1</v>
      </c>
      <c r="J327" s="66" t="s">
        <v>14</v>
      </c>
      <c r="K327" s="61">
        <v>3.472222222222222E-3</v>
      </c>
      <c r="L327" s="35">
        <v>6.9444444444444441E-3</v>
      </c>
      <c r="M327" s="35">
        <v>2.0833333333333332E-2</v>
      </c>
      <c r="N327" s="62">
        <v>3.472222222222222E-3</v>
      </c>
      <c r="O327" s="62">
        <v>3.472222222222222E-3</v>
      </c>
      <c r="P327" s="58">
        <f t="shared" ref="P327" si="309">SUM(K327:O327)</f>
        <v>3.8194444444444448E-2</v>
      </c>
      <c r="Q327" s="63">
        <f t="shared" ref="Q327" si="310">SUM(R327:W327)</f>
        <v>3.8194444444444441E-2</v>
      </c>
      <c r="R327" s="57">
        <v>0</v>
      </c>
      <c r="S327" s="57">
        <v>3.472222222222222E-3</v>
      </c>
      <c r="T327" s="57">
        <v>6.9444444444444441E-3</v>
      </c>
      <c r="U327" s="57">
        <v>1.7361111111111112E-2</v>
      </c>
      <c r="V327" s="57"/>
      <c r="W327" s="57">
        <v>1.0416666666666666E-2</v>
      </c>
      <c r="X327" s="55">
        <f t="shared" ref="X327" si="311">SUM(P327-Q327)</f>
        <v>6.9388939039072284E-18</v>
      </c>
      <c r="Y327" s="56" t="s">
        <v>53</v>
      </c>
      <c r="Z327" s="187" t="s">
        <v>669</v>
      </c>
      <c r="AA327" s="191" t="s">
        <v>563</v>
      </c>
      <c r="AB327" s="36" t="s">
        <v>25</v>
      </c>
      <c r="AC327" s="38"/>
      <c r="AD327" s="14"/>
      <c r="AE327" s="14"/>
    </row>
    <row r="328" spans="1:31" x14ac:dyDescent="0.25">
      <c r="A328" s="14"/>
      <c r="B328" s="65" t="s">
        <v>3</v>
      </c>
      <c r="C328" s="81">
        <v>1</v>
      </c>
      <c r="D328" s="101" t="s">
        <v>510</v>
      </c>
      <c r="E328" s="102"/>
      <c r="F328" s="101"/>
      <c r="G328" s="102" t="s">
        <v>410</v>
      </c>
      <c r="H328" s="139" t="s">
        <v>299</v>
      </c>
      <c r="I328" s="72">
        <v>1</v>
      </c>
      <c r="J328" s="66" t="s">
        <v>14</v>
      </c>
      <c r="K328" s="61">
        <v>0</v>
      </c>
      <c r="L328" s="35">
        <v>1.0416666666666666E-2</v>
      </c>
      <c r="M328" s="35">
        <v>2.0833333333333332E-2</v>
      </c>
      <c r="N328" s="62">
        <v>3.472222222222222E-3</v>
      </c>
      <c r="O328" s="62">
        <v>1.0416666666666666E-2</v>
      </c>
      <c r="P328" s="58">
        <f t="shared" ref="P328:P329" si="312">SUM(K328:O328)</f>
        <v>4.5138888888888888E-2</v>
      </c>
      <c r="Q328" s="63">
        <f t="shared" ref="Q328" si="313">SUM(R328:W328)</f>
        <v>4.5138888888888881E-2</v>
      </c>
      <c r="R328" s="57">
        <v>0</v>
      </c>
      <c r="S328" s="57">
        <v>1.0416666666666666E-2</v>
      </c>
      <c r="T328" s="57">
        <v>1.3888888888888888E-2</v>
      </c>
      <c r="U328" s="57">
        <v>1.3888888888888888E-2</v>
      </c>
      <c r="V328" s="57"/>
      <c r="W328" s="57">
        <v>6.9444444444444441E-3</v>
      </c>
      <c r="X328" s="55">
        <f t="shared" ref="X328:X329" si="314">SUM(P328-Q328)</f>
        <v>6.9388939039072284E-18</v>
      </c>
      <c r="Y328" s="56" t="s">
        <v>52</v>
      </c>
      <c r="Z328" s="187" t="s">
        <v>669</v>
      </c>
      <c r="AA328" s="191" t="s">
        <v>563</v>
      </c>
      <c r="AB328" s="36" t="s">
        <v>25</v>
      </c>
      <c r="AC328" s="38"/>
      <c r="AD328" s="14"/>
      <c r="AE328" s="14"/>
    </row>
    <row r="329" spans="1:31" x14ac:dyDescent="0.25">
      <c r="A329" s="14"/>
      <c r="B329" s="65" t="s">
        <v>3</v>
      </c>
      <c r="C329" s="81">
        <v>2</v>
      </c>
      <c r="D329" s="101" t="s">
        <v>511</v>
      </c>
      <c r="E329" s="102"/>
      <c r="F329" s="101"/>
      <c r="G329" s="102" t="s">
        <v>410</v>
      </c>
      <c r="H329" s="139" t="s">
        <v>299</v>
      </c>
      <c r="I329" s="72">
        <v>1</v>
      </c>
      <c r="J329" s="66" t="s">
        <v>14</v>
      </c>
      <c r="K329" s="61">
        <v>0</v>
      </c>
      <c r="L329" s="35">
        <v>1.0416666666666666E-2</v>
      </c>
      <c r="M329" s="35">
        <v>2.0833333333333332E-2</v>
      </c>
      <c r="N329" s="62">
        <v>3.472222222222222E-3</v>
      </c>
      <c r="O329" s="62">
        <v>1.0416666666666666E-2</v>
      </c>
      <c r="P329" s="58">
        <f t="shared" si="312"/>
        <v>4.5138888888888888E-2</v>
      </c>
      <c r="Q329" s="63">
        <f>SUM(R329:W329)</f>
        <v>4.5138888888888881E-2</v>
      </c>
      <c r="R329" s="57">
        <v>0</v>
      </c>
      <c r="S329" s="57">
        <v>1.0416666666666666E-2</v>
      </c>
      <c r="T329" s="57">
        <v>1.3888888888888888E-2</v>
      </c>
      <c r="U329" s="57">
        <v>1.3888888888888888E-2</v>
      </c>
      <c r="V329" s="57"/>
      <c r="W329" s="57">
        <v>6.9444444444444441E-3</v>
      </c>
      <c r="X329" s="55">
        <f t="shared" si="314"/>
        <v>6.9388939039072284E-18</v>
      </c>
      <c r="Y329" s="56" t="s">
        <v>52</v>
      </c>
      <c r="Z329" s="187" t="s">
        <v>669</v>
      </c>
      <c r="AA329" s="191" t="s">
        <v>563</v>
      </c>
      <c r="AB329" s="36" t="s">
        <v>25</v>
      </c>
      <c r="AC329" s="38"/>
      <c r="AD329" s="14"/>
      <c r="AE329" s="14"/>
    </row>
    <row r="330" spans="1:31" x14ac:dyDescent="0.25">
      <c r="A330" s="14"/>
      <c r="B330" s="65" t="s">
        <v>3</v>
      </c>
      <c r="C330" s="81">
        <v>1</v>
      </c>
      <c r="D330" s="115" t="s">
        <v>512</v>
      </c>
      <c r="E330" s="144"/>
      <c r="F330" s="115"/>
      <c r="G330" s="144" t="s">
        <v>410</v>
      </c>
      <c r="H330" s="143" t="s">
        <v>299</v>
      </c>
      <c r="I330" s="116">
        <v>1</v>
      </c>
      <c r="J330" s="117" t="s">
        <v>14</v>
      </c>
      <c r="K330" s="118"/>
      <c r="L330" s="122"/>
      <c r="M330" s="122"/>
      <c r="N330" s="119"/>
      <c r="O330" s="119"/>
      <c r="P330" s="135">
        <f t="shared" ref="P330:P331" si="315">SUM(K330:O330)</f>
        <v>0</v>
      </c>
      <c r="Q330" s="120">
        <f t="shared" ref="Q330:Q331" si="316">SUM(R330:W330)</f>
        <v>0</v>
      </c>
      <c r="R330" s="121"/>
      <c r="S330" s="121"/>
      <c r="T330" s="121"/>
      <c r="U330" s="121"/>
      <c r="V330" s="121"/>
      <c r="W330" s="121"/>
      <c r="X330" s="137">
        <f t="shared" ref="X330:X331" si="317">SUM(P330-Q330)</f>
        <v>0</v>
      </c>
      <c r="Y330" s="122"/>
      <c r="Z330" s="195"/>
      <c r="AA330" s="203"/>
      <c r="AB330" s="36" t="s">
        <v>27</v>
      </c>
      <c r="AC330" s="38"/>
      <c r="AD330" s="14"/>
      <c r="AE330" s="14"/>
    </row>
    <row r="331" spans="1:31" x14ac:dyDescent="0.25">
      <c r="A331" s="14"/>
      <c r="B331" s="65" t="s">
        <v>3</v>
      </c>
      <c r="C331" s="81">
        <v>2</v>
      </c>
      <c r="D331" s="115" t="s">
        <v>513</v>
      </c>
      <c r="E331" s="144"/>
      <c r="F331" s="115"/>
      <c r="G331" s="144" t="s">
        <v>410</v>
      </c>
      <c r="H331" s="143" t="s">
        <v>299</v>
      </c>
      <c r="I331" s="116">
        <v>1</v>
      </c>
      <c r="J331" s="117" t="s">
        <v>14</v>
      </c>
      <c r="K331" s="118"/>
      <c r="L331" s="122"/>
      <c r="M331" s="122"/>
      <c r="N331" s="119"/>
      <c r="O331" s="119"/>
      <c r="P331" s="135">
        <f t="shared" si="315"/>
        <v>0</v>
      </c>
      <c r="Q331" s="120">
        <f t="shared" si="316"/>
        <v>0</v>
      </c>
      <c r="R331" s="121"/>
      <c r="S331" s="121"/>
      <c r="T331" s="121"/>
      <c r="U331" s="121"/>
      <c r="V331" s="121"/>
      <c r="W331" s="121"/>
      <c r="X331" s="137">
        <f t="shared" si="317"/>
        <v>0</v>
      </c>
      <c r="Y331" s="122"/>
      <c r="Z331" s="195"/>
      <c r="AA331" s="203"/>
      <c r="AB331" s="36" t="s">
        <v>27</v>
      </c>
      <c r="AC331" s="38"/>
      <c r="AD331" s="14"/>
      <c r="AE331" s="14"/>
    </row>
    <row r="332" spans="1:31" x14ac:dyDescent="0.25">
      <c r="A332" s="14"/>
      <c r="B332" s="65" t="s">
        <v>3</v>
      </c>
      <c r="C332" s="81">
        <v>4</v>
      </c>
      <c r="D332" s="115" t="s">
        <v>431</v>
      </c>
      <c r="E332" s="144"/>
      <c r="F332" s="115"/>
      <c r="G332" s="144" t="s">
        <v>410</v>
      </c>
      <c r="H332" s="143" t="s">
        <v>299</v>
      </c>
      <c r="I332" s="116">
        <v>5</v>
      </c>
      <c r="J332" s="117" t="s">
        <v>14</v>
      </c>
      <c r="K332" s="118"/>
      <c r="L332" s="122"/>
      <c r="M332" s="122"/>
      <c r="N332" s="119"/>
      <c r="O332" s="119"/>
      <c r="P332" s="135">
        <f t="shared" ref="P332" si="318">SUM(K332:O332)</f>
        <v>0</v>
      </c>
      <c r="Q332" s="120">
        <f t="shared" ref="Q332" si="319">SUM(R332:W332)</f>
        <v>0</v>
      </c>
      <c r="R332" s="121"/>
      <c r="S332" s="121"/>
      <c r="T332" s="121"/>
      <c r="U332" s="121"/>
      <c r="V332" s="121"/>
      <c r="W332" s="121"/>
      <c r="X332" s="137">
        <f t="shared" ref="X332" si="320">SUM(P332-Q332)</f>
        <v>0</v>
      </c>
      <c r="Y332" s="122"/>
      <c r="Z332" s="196"/>
      <c r="AA332" s="201"/>
      <c r="AB332" s="36" t="s">
        <v>27</v>
      </c>
      <c r="AC332" s="38"/>
      <c r="AD332" s="14"/>
      <c r="AE332" s="14"/>
    </row>
    <row r="333" spans="1:31" x14ac:dyDescent="0.25">
      <c r="A333" s="14"/>
      <c r="B333" s="65" t="s">
        <v>666</v>
      </c>
      <c r="C333" s="81">
        <v>1</v>
      </c>
      <c r="D333" s="101" t="s">
        <v>654</v>
      </c>
      <c r="E333" s="101" t="s">
        <v>613</v>
      </c>
      <c r="F333" s="101"/>
      <c r="G333" s="101"/>
      <c r="H333" s="139"/>
      <c r="I333" s="72"/>
      <c r="J333" s="66"/>
      <c r="K333" s="35">
        <v>0</v>
      </c>
      <c r="L333" s="35">
        <v>0</v>
      </c>
      <c r="M333" s="35">
        <v>0</v>
      </c>
      <c r="N333" s="35">
        <v>0.41666666666666669</v>
      </c>
      <c r="O333" s="35">
        <v>0</v>
      </c>
      <c r="P333" s="58">
        <f>SUM(K333:O333)</f>
        <v>0.41666666666666669</v>
      </c>
      <c r="Q333" s="63">
        <f t="shared" ref="Q333" si="321">SUM(R333:W333)</f>
        <v>0.41666666666666669</v>
      </c>
      <c r="R333" s="57">
        <v>1.0416666666666666E-2</v>
      </c>
      <c r="S333" s="57">
        <v>0</v>
      </c>
      <c r="T333" s="57">
        <v>0</v>
      </c>
      <c r="U333" s="57">
        <v>0.40625</v>
      </c>
      <c r="V333" s="57"/>
      <c r="W333" s="57"/>
      <c r="X333" s="55">
        <f t="shared" ref="X333" si="322">SUM(P333-Q333)</f>
        <v>0</v>
      </c>
      <c r="Y333" s="56" t="s">
        <v>51</v>
      </c>
      <c r="Z333" s="187" t="s">
        <v>669</v>
      </c>
      <c r="AA333" s="191" t="s">
        <v>563</v>
      </c>
      <c r="AB333" s="36" t="s">
        <v>25</v>
      </c>
      <c r="AC333" s="38"/>
      <c r="AD333" s="14"/>
      <c r="AE333" s="14"/>
    </row>
    <row r="334" spans="1:31" x14ac:dyDescent="0.25">
      <c r="A334" s="14"/>
      <c r="B334" s="65" t="s">
        <v>666</v>
      </c>
      <c r="C334" s="81">
        <v>1</v>
      </c>
      <c r="D334" s="101" t="s">
        <v>655</v>
      </c>
      <c r="E334" s="101" t="s">
        <v>613</v>
      </c>
      <c r="F334" s="101"/>
      <c r="G334" s="101"/>
      <c r="H334" s="139"/>
      <c r="I334" s="72"/>
      <c r="J334" s="66"/>
      <c r="K334" s="35">
        <v>0</v>
      </c>
      <c r="L334" s="35">
        <v>0</v>
      </c>
      <c r="M334" s="35">
        <v>0</v>
      </c>
      <c r="N334" s="35">
        <v>0.41666666666666669</v>
      </c>
      <c r="O334" s="35">
        <v>0</v>
      </c>
      <c r="P334" s="58">
        <f t="shared" ref="P334" si="323">SUM(K334:O334)</f>
        <v>0.41666666666666669</v>
      </c>
      <c r="Q334" s="63">
        <f t="shared" ref="Q334" si="324">SUM(R334:W334)</f>
        <v>0.41666666666666669</v>
      </c>
      <c r="R334" s="57">
        <v>1.0416666666666666E-2</v>
      </c>
      <c r="S334" s="57">
        <v>0</v>
      </c>
      <c r="T334" s="57">
        <v>0</v>
      </c>
      <c r="U334" s="57">
        <v>0.40625</v>
      </c>
      <c r="V334" s="57"/>
      <c r="W334" s="57"/>
      <c r="X334" s="55">
        <f t="shared" ref="X334" si="325">SUM(P334-Q334)</f>
        <v>0</v>
      </c>
      <c r="Y334" s="56" t="s">
        <v>50</v>
      </c>
      <c r="Z334" s="187" t="s">
        <v>669</v>
      </c>
      <c r="AA334" s="191" t="s">
        <v>563</v>
      </c>
      <c r="AB334" s="36" t="s">
        <v>25</v>
      </c>
      <c r="AC334" s="38" t="s">
        <v>636</v>
      </c>
      <c r="AD334" s="14"/>
      <c r="AE334" s="14"/>
    </row>
    <row r="335" spans="1:31" x14ac:dyDescent="0.25">
      <c r="A335" s="14"/>
      <c r="B335" s="65" t="s">
        <v>666</v>
      </c>
      <c r="C335" s="81">
        <v>1</v>
      </c>
      <c r="D335" s="101" t="s">
        <v>656</v>
      </c>
      <c r="E335" s="101"/>
      <c r="F335" s="101"/>
      <c r="G335" s="101"/>
      <c r="H335" s="139"/>
      <c r="I335" s="72"/>
      <c r="J335" s="66"/>
      <c r="K335" s="64">
        <v>4.1666666666666664E-2</v>
      </c>
      <c r="L335" s="35">
        <v>0</v>
      </c>
      <c r="M335" s="35">
        <v>0</v>
      </c>
      <c r="N335" s="35">
        <v>0.66666666666666663</v>
      </c>
      <c r="O335" s="35">
        <v>0</v>
      </c>
      <c r="P335" s="58">
        <f t="shared" ref="P335" si="326">SUM(K335:O335)</f>
        <v>0.70833333333333326</v>
      </c>
      <c r="Q335" s="63">
        <f t="shared" ref="Q335" si="327">SUM(R335:W335)</f>
        <v>0.70833333333333326</v>
      </c>
      <c r="R335" s="57">
        <v>4.1666666666666664E-2</v>
      </c>
      <c r="S335" s="57">
        <v>0</v>
      </c>
      <c r="T335" s="57">
        <v>0</v>
      </c>
      <c r="U335" s="57">
        <v>0.66666666666666663</v>
      </c>
      <c r="V335" s="57"/>
      <c r="W335" s="57">
        <v>0</v>
      </c>
      <c r="X335" s="55">
        <f t="shared" ref="X335" si="328">SUM(P335-Q335)</f>
        <v>0</v>
      </c>
      <c r="Y335" s="56" t="s">
        <v>47</v>
      </c>
      <c r="Z335" s="187" t="s">
        <v>669</v>
      </c>
      <c r="AA335" s="191" t="s">
        <v>563</v>
      </c>
      <c r="AB335" s="36" t="s">
        <v>25</v>
      </c>
      <c r="AC335" s="38"/>
      <c r="AD335" s="14"/>
      <c r="AE335" s="14"/>
    </row>
    <row r="336" spans="1:31" x14ac:dyDescent="0.25">
      <c r="A336" s="14"/>
      <c r="B336" s="65" t="s">
        <v>63</v>
      </c>
      <c r="C336" s="81">
        <v>3</v>
      </c>
      <c r="D336" s="101" t="s">
        <v>524</v>
      </c>
      <c r="E336" s="101" t="s">
        <v>409</v>
      </c>
      <c r="F336" s="101" t="s">
        <v>77</v>
      </c>
      <c r="G336" s="101" t="s">
        <v>407</v>
      </c>
      <c r="H336" s="139" t="s">
        <v>299</v>
      </c>
      <c r="I336" s="72">
        <v>5</v>
      </c>
      <c r="J336" s="66" t="s">
        <v>14</v>
      </c>
      <c r="K336" s="61">
        <v>3.472222222222222E-3</v>
      </c>
      <c r="L336" s="35">
        <v>3.125E-2</v>
      </c>
      <c r="M336" s="35">
        <v>4.1666666666666664E-2</v>
      </c>
      <c r="N336" s="62">
        <v>1.0416666666666666E-2</v>
      </c>
      <c r="O336" s="62">
        <v>1.0416666666666666E-2</v>
      </c>
      <c r="P336" s="58">
        <f>SUM(K336:O336)</f>
        <v>9.7222222222222238E-2</v>
      </c>
      <c r="Q336" s="63">
        <f>SUM(R336:W336)</f>
        <v>9.7222222222222238E-2</v>
      </c>
      <c r="R336" s="57">
        <v>3.472222222222222E-3</v>
      </c>
      <c r="S336" s="57">
        <v>1.3888888888888888E-2</v>
      </c>
      <c r="T336" s="57">
        <v>4.1666666666666664E-2</v>
      </c>
      <c r="U336" s="57">
        <v>1.0416666666666666E-2</v>
      </c>
      <c r="V336" s="57">
        <v>1.0416666666666666E-2</v>
      </c>
      <c r="W336" s="57">
        <v>1.7361111111111112E-2</v>
      </c>
      <c r="X336" s="55">
        <f>SUM(P336-Q336)</f>
        <v>0</v>
      </c>
      <c r="Y336" s="56" t="s">
        <v>49</v>
      </c>
      <c r="Z336" s="187" t="s">
        <v>669</v>
      </c>
      <c r="AA336" s="191" t="s">
        <v>563</v>
      </c>
      <c r="AB336" s="36" t="s">
        <v>25</v>
      </c>
      <c r="AC336" s="38"/>
      <c r="AD336" s="14"/>
      <c r="AE336" s="14"/>
    </row>
    <row r="337" spans="1:31" x14ac:dyDescent="0.25">
      <c r="A337" s="14"/>
      <c r="B337" s="65" t="s">
        <v>63</v>
      </c>
      <c r="C337" s="81">
        <v>3</v>
      </c>
      <c r="D337" s="101" t="s">
        <v>525</v>
      </c>
      <c r="E337" s="101"/>
      <c r="F337" s="101"/>
      <c r="G337" s="101"/>
      <c r="H337" s="139"/>
      <c r="I337" s="72"/>
      <c r="J337" s="66"/>
      <c r="K337" s="64">
        <v>2.0833333333333332E-2</v>
      </c>
      <c r="L337" s="35">
        <v>1.3888888888888888E-2</v>
      </c>
      <c r="M337" s="35">
        <v>3.125E-2</v>
      </c>
      <c r="N337" s="35">
        <v>1.0416666666666666E-2</v>
      </c>
      <c r="O337" s="35">
        <v>1.0416666666666666E-2</v>
      </c>
      <c r="P337" s="58">
        <f t="shared" ref="P337:P339" si="329">SUM(K337:O337)</f>
        <v>8.6805555555555566E-2</v>
      </c>
      <c r="Q337" s="63">
        <f t="shared" ref="Q337:Q339" si="330">SUM(R337:W337)</f>
        <v>8.6805555555555552E-2</v>
      </c>
      <c r="R337" s="57">
        <v>3.472222222222222E-3</v>
      </c>
      <c r="S337" s="57">
        <v>1.3888888888888888E-2</v>
      </c>
      <c r="T337" s="57">
        <v>4.1666666666666664E-2</v>
      </c>
      <c r="U337" s="57">
        <v>1.3888888888888888E-2</v>
      </c>
      <c r="V337" s="57"/>
      <c r="W337" s="57">
        <v>1.3888888888888888E-2</v>
      </c>
      <c r="X337" s="55">
        <f t="shared" ref="X337:X339" si="331">SUM(P337-Q337)</f>
        <v>1.3877787807814457E-17</v>
      </c>
      <c r="Y337" s="56" t="s">
        <v>49</v>
      </c>
      <c r="Z337" s="187" t="s">
        <v>669</v>
      </c>
      <c r="AA337" s="191" t="s">
        <v>563</v>
      </c>
      <c r="AB337" s="36" t="s">
        <v>25</v>
      </c>
      <c r="AC337" s="38"/>
      <c r="AD337" s="14"/>
      <c r="AE337" s="14"/>
    </row>
    <row r="338" spans="1:31" x14ac:dyDescent="0.25">
      <c r="A338" s="14"/>
      <c r="B338" s="65" t="s">
        <v>63</v>
      </c>
      <c r="C338" s="81">
        <v>3</v>
      </c>
      <c r="D338" s="101" t="s">
        <v>556</v>
      </c>
      <c r="E338" s="101"/>
      <c r="F338" s="101"/>
      <c r="G338" s="101"/>
      <c r="H338" s="139"/>
      <c r="I338" s="72"/>
      <c r="J338" s="66"/>
      <c r="K338" s="64">
        <v>6.9444444444444441E-3</v>
      </c>
      <c r="L338" s="35">
        <v>1.3888888888888888E-2</v>
      </c>
      <c r="M338" s="35">
        <v>2.0833333333333332E-2</v>
      </c>
      <c r="N338" s="35">
        <v>6.9444444444444441E-3</v>
      </c>
      <c r="O338" s="35">
        <v>6.9444444444444441E-3</v>
      </c>
      <c r="P338" s="58">
        <f t="shared" si="329"/>
        <v>5.5555555555555552E-2</v>
      </c>
      <c r="Q338" s="63">
        <f t="shared" si="330"/>
        <v>5.5555555555555552E-2</v>
      </c>
      <c r="R338" s="57">
        <v>3.472222222222222E-3</v>
      </c>
      <c r="S338" s="57">
        <v>6.9444444444444441E-3</v>
      </c>
      <c r="T338" s="57">
        <v>2.0833333333333332E-2</v>
      </c>
      <c r="U338" s="57">
        <v>1.3888888888888888E-2</v>
      </c>
      <c r="V338" s="57"/>
      <c r="W338" s="57">
        <v>1.0416666666666666E-2</v>
      </c>
      <c r="X338" s="55">
        <f t="shared" si="331"/>
        <v>0</v>
      </c>
      <c r="Y338" s="56" t="s">
        <v>49</v>
      </c>
      <c r="Z338" s="187" t="s">
        <v>669</v>
      </c>
      <c r="AA338" s="191" t="s">
        <v>563</v>
      </c>
      <c r="AB338" s="36" t="s">
        <v>25</v>
      </c>
      <c r="AC338" s="38"/>
      <c r="AD338" s="14"/>
      <c r="AE338" s="14"/>
    </row>
    <row r="339" spans="1:31" x14ac:dyDescent="0.25">
      <c r="A339" s="14"/>
      <c r="B339" s="65" t="s">
        <v>63</v>
      </c>
      <c r="C339" s="81">
        <v>3</v>
      </c>
      <c r="D339" s="101" t="s">
        <v>604</v>
      </c>
      <c r="E339" s="101"/>
      <c r="F339" s="101"/>
      <c r="G339" s="101"/>
      <c r="H339" s="139"/>
      <c r="I339" s="72"/>
      <c r="J339" s="66"/>
      <c r="K339" s="64">
        <v>2.0833333333333332E-2</v>
      </c>
      <c r="L339" s="35">
        <v>1.3888888888888888E-2</v>
      </c>
      <c r="M339" s="35">
        <v>3.125E-2</v>
      </c>
      <c r="N339" s="35">
        <v>1.0416666666666666E-2</v>
      </c>
      <c r="O339" s="35">
        <v>1.0416666666666666E-2</v>
      </c>
      <c r="P339" s="58">
        <f t="shared" si="329"/>
        <v>8.6805555555555566E-2</v>
      </c>
      <c r="Q339" s="63">
        <f t="shared" si="330"/>
        <v>8.6805555555555552E-2</v>
      </c>
      <c r="R339" s="57">
        <v>3.472222222222222E-3</v>
      </c>
      <c r="S339" s="57">
        <v>2.0833333333333332E-2</v>
      </c>
      <c r="T339" s="57">
        <v>2.0833333333333332E-2</v>
      </c>
      <c r="U339" s="57">
        <v>1.0416666666666666E-2</v>
      </c>
      <c r="V339" s="57">
        <v>2.0833333333333332E-2</v>
      </c>
      <c r="W339" s="57">
        <v>1.0416666666666666E-2</v>
      </c>
      <c r="X339" s="55">
        <f t="shared" si="331"/>
        <v>1.3877787807814457E-17</v>
      </c>
      <c r="Y339" s="56" t="s">
        <v>49</v>
      </c>
      <c r="Z339" s="187" t="s">
        <v>669</v>
      </c>
      <c r="AA339" s="191" t="s">
        <v>563</v>
      </c>
      <c r="AB339" s="36" t="s">
        <v>25</v>
      </c>
      <c r="AC339" s="38"/>
      <c r="AD339" s="14"/>
      <c r="AE339" s="14"/>
    </row>
    <row r="340" spans="1:31" x14ac:dyDescent="0.25">
      <c r="A340" s="14"/>
      <c r="B340" s="65" t="s">
        <v>63</v>
      </c>
      <c r="C340" s="81">
        <v>3</v>
      </c>
      <c r="D340" s="101" t="s">
        <v>602</v>
      </c>
      <c r="E340" s="101"/>
      <c r="F340" s="101"/>
      <c r="G340" s="101"/>
      <c r="H340" s="139"/>
      <c r="I340" s="72"/>
      <c r="J340" s="66"/>
      <c r="K340" s="64">
        <v>6.9444444444444441E-3</v>
      </c>
      <c r="L340" s="35">
        <v>1.3888888888888888E-2</v>
      </c>
      <c r="M340" s="35">
        <v>6.25E-2</v>
      </c>
      <c r="N340" s="35">
        <v>2.0833333333333332E-2</v>
      </c>
      <c r="O340" s="35">
        <v>1.3888888888888888E-2</v>
      </c>
      <c r="P340" s="58">
        <f t="shared" ref="P340" si="332">SUM(K340:O340)</f>
        <v>0.11805555555555555</v>
      </c>
      <c r="Q340" s="63">
        <f t="shared" ref="Q340" si="333">SUM(R340:W340)</f>
        <v>0.11805555555555555</v>
      </c>
      <c r="R340" s="57">
        <v>6.9444444444444441E-3</v>
      </c>
      <c r="S340" s="57">
        <v>2.0833333333333332E-2</v>
      </c>
      <c r="T340" s="57">
        <v>5.5555555555555552E-2</v>
      </c>
      <c r="U340" s="57">
        <v>1.7361111111111112E-2</v>
      </c>
      <c r="V340" s="57"/>
      <c r="W340" s="57">
        <v>1.7361111111111112E-2</v>
      </c>
      <c r="X340" s="55">
        <f t="shared" ref="X340" si="334">SUM(P340-Q340)</f>
        <v>0</v>
      </c>
      <c r="Y340" s="56" t="s">
        <v>49</v>
      </c>
      <c r="Z340" s="187" t="s">
        <v>669</v>
      </c>
      <c r="AA340" s="191" t="s">
        <v>563</v>
      </c>
      <c r="AB340" s="36" t="s">
        <v>25</v>
      </c>
      <c r="AC340" s="38"/>
      <c r="AD340" s="14"/>
      <c r="AE340" s="14"/>
    </row>
    <row r="341" spans="1:31" x14ac:dyDescent="0.25">
      <c r="A341" s="14"/>
      <c r="B341" s="65" t="s">
        <v>63</v>
      </c>
      <c r="C341" s="81">
        <v>3</v>
      </c>
      <c r="D341" s="101" t="s">
        <v>603</v>
      </c>
      <c r="E341" s="101"/>
      <c r="F341" s="101"/>
      <c r="G341" s="101"/>
      <c r="H341" s="139"/>
      <c r="I341" s="72"/>
      <c r="J341" s="66"/>
      <c r="K341" s="64">
        <v>2.0833333333333332E-2</v>
      </c>
      <c r="L341" s="35">
        <v>1.3888888888888888E-2</v>
      </c>
      <c r="M341" s="35">
        <v>3.125E-2</v>
      </c>
      <c r="N341" s="35">
        <v>1.0416666666666666E-2</v>
      </c>
      <c r="O341" s="35">
        <v>1.0416666666666666E-2</v>
      </c>
      <c r="P341" s="58">
        <f t="shared" ref="P341" si="335">SUM(K341:O341)</f>
        <v>8.6805555555555566E-2</v>
      </c>
      <c r="Q341" s="63">
        <f t="shared" si="226"/>
        <v>8.6805555555555552E-2</v>
      </c>
      <c r="R341" s="57">
        <v>3.472222222222222E-3</v>
      </c>
      <c r="S341" s="57">
        <v>2.0833333333333332E-2</v>
      </c>
      <c r="T341" s="57">
        <v>2.0833333333333332E-2</v>
      </c>
      <c r="U341" s="57">
        <v>1.0416666666666666E-2</v>
      </c>
      <c r="V341" s="57">
        <v>2.0833333333333332E-2</v>
      </c>
      <c r="W341" s="57">
        <v>1.0416666666666666E-2</v>
      </c>
      <c r="X341" s="55">
        <f t="shared" ref="X341" si="336">SUM(P341-Q341)</f>
        <v>1.3877787807814457E-17</v>
      </c>
      <c r="Y341" s="56" t="s">
        <v>49</v>
      </c>
      <c r="Z341" s="187" t="s">
        <v>669</v>
      </c>
      <c r="AA341" s="191" t="s">
        <v>563</v>
      </c>
      <c r="AB341" s="36" t="s">
        <v>25</v>
      </c>
      <c r="AC341" s="38"/>
      <c r="AD341" s="14"/>
      <c r="AE341" s="14"/>
    </row>
    <row r="342" spans="1:31" x14ac:dyDescent="0.25">
      <c r="A342" s="14"/>
      <c r="B342" s="65" t="s">
        <v>666</v>
      </c>
      <c r="C342" s="81">
        <v>4</v>
      </c>
      <c r="D342" s="115" t="s">
        <v>662</v>
      </c>
      <c r="E342" s="115"/>
      <c r="F342" s="115"/>
      <c r="G342" s="115"/>
      <c r="H342" s="143"/>
      <c r="I342" s="116"/>
      <c r="J342" s="117"/>
      <c r="K342" s="138"/>
      <c r="L342" s="122"/>
      <c r="M342" s="122"/>
      <c r="N342" s="122"/>
      <c r="O342" s="122"/>
      <c r="P342" s="135">
        <f t="shared" ref="P342" si="337">SUM(K342:O342)</f>
        <v>0</v>
      </c>
      <c r="Q342" s="120">
        <f t="shared" ref="Q342" si="338">SUM(R342:W342)</f>
        <v>0</v>
      </c>
      <c r="R342" s="121"/>
      <c r="S342" s="121"/>
      <c r="T342" s="121"/>
      <c r="U342" s="121"/>
      <c r="V342" s="121"/>
      <c r="W342" s="121"/>
      <c r="X342" s="137">
        <f t="shared" ref="X342" si="339">SUM(P342-Q342)</f>
        <v>0</v>
      </c>
      <c r="Y342" s="122"/>
      <c r="Z342" s="196"/>
      <c r="AA342" s="201"/>
      <c r="AB342" s="36" t="s">
        <v>27</v>
      </c>
      <c r="AC342" s="38"/>
      <c r="AD342" s="14"/>
      <c r="AE342" s="14"/>
    </row>
    <row r="343" spans="1:31" x14ac:dyDescent="0.25">
      <c r="A343" s="14"/>
      <c r="B343" s="65" t="s">
        <v>666</v>
      </c>
      <c r="C343" s="81">
        <v>1</v>
      </c>
      <c r="D343" s="101" t="s">
        <v>657</v>
      </c>
      <c r="E343" s="101"/>
      <c r="F343" s="101"/>
      <c r="G343" s="101"/>
      <c r="H343" s="139"/>
      <c r="I343" s="72"/>
      <c r="J343" s="66"/>
      <c r="K343" s="64">
        <v>8.3333333333333329E-2</v>
      </c>
      <c r="L343" s="35">
        <v>6.25E-2</v>
      </c>
      <c r="M343" s="35">
        <v>0.125</v>
      </c>
      <c r="N343" s="35">
        <v>8.3333333333333329E-2</v>
      </c>
      <c r="O343" s="35">
        <v>2.0833333333333332E-2</v>
      </c>
      <c r="P343" s="58">
        <f t="shared" si="162"/>
        <v>0.37499999999999994</v>
      </c>
      <c r="Q343" s="63">
        <f t="shared" si="226"/>
        <v>0.375</v>
      </c>
      <c r="R343" s="57">
        <v>6.25E-2</v>
      </c>
      <c r="S343" s="57">
        <v>6.25E-2</v>
      </c>
      <c r="T343" s="57">
        <v>0.11458333333333333</v>
      </c>
      <c r="U343" s="57">
        <v>0.10416666666666667</v>
      </c>
      <c r="V343" s="57"/>
      <c r="W343" s="57">
        <v>3.125E-2</v>
      </c>
      <c r="X343" s="55">
        <f t="shared" ref="X343:X420" si="340">SUM(P343-Q343)</f>
        <v>-5.5511151231257827E-17</v>
      </c>
      <c r="Y343" s="56" t="s">
        <v>49</v>
      </c>
      <c r="Z343" s="187" t="s">
        <v>669</v>
      </c>
      <c r="AA343" s="191" t="s">
        <v>563</v>
      </c>
      <c r="AB343" s="36" t="s">
        <v>25</v>
      </c>
      <c r="AC343" s="38"/>
      <c r="AD343" s="14"/>
      <c r="AE343" s="14"/>
    </row>
    <row r="344" spans="1:31" x14ac:dyDescent="0.25">
      <c r="A344" s="14"/>
      <c r="B344" s="65" t="s">
        <v>666</v>
      </c>
      <c r="C344" s="81">
        <v>1</v>
      </c>
      <c r="D344" s="101" t="s">
        <v>658</v>
      </c>
      <c r="E344" s="101"/>
      <c r="F344" s="101"/>
      <c r="G344" s="101"/>
      <c r="H344" s="139"/>
      <c r="I344" s="72"/>
      <c r="J344" s="66"/>
      <c r="K344" s="64">
        <v>4.1666666666666664E-2</v>
      </c>
      <c r="L344" s="35">
        <v>6.25E-2</v>
      </c>
      <c r="M344" s="35">
        <v>0.10416666666666667</v>
      </c>
      <c r="N344" s="35">
        <v>2.0833333333333332E-2</v>
      </c>
      <c r="O344" s="35">
        <v>2.0833333333333332E-2</v>
      </c>
      <c r="P344" s="58">
        <f t="shared" ref="P344:P347" si="341">SUM(K344:O344)</f>
        <v>0.25</v>
      </c>
      <c r="Q344" s="63">
        <f t="shared" ref="Q344:Q347" si="342">SUM(R344:W344)</f>
        <v>0.25</v>
      </c>
      <c r="R344" s="57">
        <v>2.0833333333333332E-2</v>
      </c>
      <c r="S344" s="57">
        <v>5.5555555555555552E-2</v>
      </c>
      <c r="T344" s="57">
        <v>0.14583333333333334</v>
      </c>
      <c r="U344" s="57">
        <v>1.3888888888888888E-2</v>
      </c>
      <c r="V344" s="57"/>
      <c r="W344" s="57">
        <v>1.3888888888888888E-2</v>
      </c>
      <c r="X344" s="55">
        <f t="shared" ref="X344:X347" si="343">SUM(P344-Q344)</f>
        <v>0</v>
      </c>
      <c r="Y344" s="56" t="s">
        <v>51</v>
      </c>
      <c r="Z344" s="187" t="s">
        <v>669</v>
      </c>
      <c r="AA344" s="191" t="s">
        <v>563</v>
      </c>
      <c r="AB344" s="36" t="s">
        <v>25</v>
      </c>
      <c r="AC344" s="38"/>
      <c r="AD344" s="14"/>
      <c r="AE344" s="14"/>
    </row>
    <row r="345" spans="1:31" x14ac:dyDescent="0.25">
      <c r="A345" s="14"/>
      <c r="B345" s="65" t="s">
        <v>666</v>
      </c>
      <c r="C345" s="81">
        <v>4</v>
      </c>
      <c r="D345" s="115" t="s">
        <v>659</v>
      </c>
      <c r="E345" s="115"/>
      <c r="F345" s="115"/>
      <c r="G345" s="115"/>
      <c r="H345" s="143"/>
      <c r="I345" s="116"/>
      <c r="J345" s="117"/>
      <c r="K345" s="138"/>
      <c r="L345" s="122"/>
      <c r="M345" s="122"/>
      <c r="N345" s="122"/>
      <c r="O345" s="122"/>
      <c r="P345" s="135">
        <f t="shared" si="341"/>
        <v>0</v>
      </c>
      <c r="Q345" s="120">
        <f t="shared" si="342"/>
        <v>0</v>
      </c>
      <c r="R345" s="121"/>
      <c r="S345" s="121"/>
      <c r="T345" s="121"/>
      <c r="U345" s="121"/>
      <c r="V345" s="121"/>
      <c r="W345" s="121"/>
      <c r="X345" s="137">
        <f t="shared" si="343"/>
        <v>0</v>
      </c>
      <c r="Y345" s="122"/>
      <c r="Z345" s="195"/>
      <c r="AA345" s="203"/>
      <c r="AB345" s="36" t="s">
        <v>27</v>
      </c>
      <c r="AC345" s="38"/>
      <c r="AD345" s="14"/>
      <c r="AE345" s="14"/>
    </row>
    <row r="346" spans="1:31" x14ac:dyDescent="0.25">
      <c r="A346" s="14"/>
      <c r="B346" s="65" t="s">
        <v>666</v>
      </c>
      <c r="C346" s="81">
        <v>4</v>
      </c>
      <c r="D346" s="115" t="s">
        <v>660</v>
      </c>
      <c r="E346" s="115"/>
      <c r="F346" s="115"/>
      <c r="G346" s="115"/>
      <c r="H346" s="143"/>
      <c r="I346" s="116"/>
      <c r="J346" s="117"/>
      <c r="K346" s="138"/>
      <c r="L346" s="122"/>
      <c r="M346" s="122"/>
      <c r="N346" s="122"/>
      <c r="O346" s="122"/>
      <c r="P346" s="135">
        <f t="shared" si="341"/>
        <v>0</v>
      </c>
      <c r="Q346" s="120">
        <f t="shared" si="342"/>
        <v>0</v>
      </c>
      <c r="R346" s="121"/>
      <c r="S346" s="121"/>
      <c r="T346" s="121"/>
      <c r="U346" s="121"/>
      <c r="V346" s="121"/>
      <c r="W346" s="121"/>
      <c r="X346" s="137">
        <f t="shared" si="343"/>
        <v>0</v>
      </c>
      <c r="Y346" s="122"/>
      <c r="Z346" s="195"/>
      <c r="AA346" s="203"/>
      <c r="AB346" s="36" t="s">
        <v>27</v>
      </c>
      <c r="AC346" s="38"/>
      <c r="AD346" s="14"/>
      <c r="AE346" s="14"/>
    </row>
    <row r="347" spans="1:31" x14ac:dyDescent="0.25">
      <c r="A347" s="14"/>
      <c r="B347" s="65" t="s">
        <v>666</v>
      </c>
      <c r="C347" s="81">
        <v>4</v>
      </c>
      <c r="D347" s="115" t="s">
        <v>661</v>
      </c>
      <c r="E347" s="115"/>
      <c r="F347" s="115"/>
      <c r="G347" s="115"/>
      <c r="H347" s="143"/>
      <c r="I347" s="116"/>
      <c r="J347" s="117"/>
      <c r="K347" s="138"/>
      <c r="L347" s="122"/>
      <c r="M347" s="122"/>
      <c r="N347" s="122"/>
      <c r="O347" s="122"/>
      <c r="P347" s="135">
        <f t="shared" si="341"/>
        <v>0</v>
      </c>
      <c r="Q347" s="120">
        <f t="shared" si="342"/>
        <v>0</v>
      </c>
      <c r="R347" s="121"/>
      <c r="S347" s="121"/>
      <c r="T347" s="121"/>
      <c r="U347" s="121"/>
      <c r="V347" s="121"/>
      <c r="W347" s="121"/>
      <c r="X347" s="137">
        <f t="shared" si="343"/>
        <v>0</v>
      </c>
      <c r="Y347" s="122"/>
      <c r="Z347" s="196"/>
      <c r="AA347" s="203"/>
      <c r="AB347" s="36" t="s">
        <v>27</v>
      </c>
      <c r="AC347" s="38"/>
      <c r="AD347" s="14"/>
      <c r="AE347" s="14"/>
    </row>
    <row r="348" spans="1:31" x14ac:dyDescent="0.25">
      <c r="A348" s="14"/>
      <c r="B348" s="65" t="s">
        <v>63</v>
      </c>
      <c r="C348" s="81">
        <v>1</v>
      </c>
      <c r="D348" s="101" t="s">
        <v>596</v>
      </c>
      <c r="E348" s="101" t="s">
        <v>597</v>
      </c>
      <c r="F348" s="101"/>
      <c r="G348" s="101"/>
      <c r="H348" s="139"/>
      <c r="I348" s="72"/>
      <c r="J348" s="66"/>
      <c r="K348" s="64">
        <v>0.125</v>
      </c>
      <c r="L348" s="64">
        <v>0</v>
      </c>
      <c r="M348" s="64">
        <v>0</v>
      </c>
      <c r="N348" s="35">
        <v>0</v>
      </c>
      <c r="O348" s="35">
        <v>0</v>
      </c>
      <c r="P348" s="58">
        <f>SUM(K348:O348)</f>
        <v>0.125</v>
      </c>
      <c r="Q348" s="63">
        <f>SUM(R348:W348)</f>
        <v>0.125</v>
      </c>
      <c r="R348" s="57">
        <v>0.125</v>
      </c>
      <c r="S348" s="57">
        <v>0</v>
      </c>
      <c r="T348" s="57">
        <v>0</v>
      </c>
      <c r="U348" s="57">
        <v>0</v>
      </c>
      <c r="V348" s="57">
        <v>0</v>
      </c>
      <c r="W348" s="57">
        <v>0</v>
      </c>
      <c r="X348" s="55">
        <f>SUM(P348-Q348)</f>
        <v>0</v>
      </c>
      <c r="Y348" s="56" t="s">
        <v>51</v>
      </c>
      <c r="Z348" s="187" t="s">
        <v>669</v>
      </c>
      <c r="AA348" s="191" t="s">
        <v>563</v>
      </c>
      <c r="AB348" s="36" t="s">
        <v>25</v>
      </c>
      <c r="AC348" s="38"/>
      <c r="AD348" s="14"/>
      <c r="AE348" s="14"/>
    </row>
    <row r="349" spans="1:31" x14ac:dyDescent="0.25">
      <c r="A349" s="14"/>
      <c r="B349" s="65" t="s">
        <v>9</v>
      </c>
      <c r="C349" s="81">
        <v>1</v>
      </c>
      <c r="D349" s="101" t="s">
        <v>413</v>
      </c>
      <c r="E349" s="101"/>
      <c r="F349" s="101"/>
      <c r="G349" s="101"/>
      <c r="H349" s="139"/>
      <c r="I349" s="72"/>
      <c r="J349" s="66"/>
      <c r="K349" s="64">
        <v>0.16666666666666666</v>
      </c>
      <c r="L349" s="35">
        <v>0.83333333333333337</v>
      </c>
      <c r="M349" s="35">
        <v>0.83333333333333337</v>
      </c>
      <c r="N349" s="35">
        <v>0.10416666666666667</v>
      </c>
      <c r="O349" s="35">
        <v>0.10416666666666667</v>
      </c>
      <c r="P349" s="58">
        <f t="shared" si="162"/>
        <v>2.041666666666667</v>
      </c>
      <c r="Q349" s="63">
        <f t="shared" si="226"/>
        <v>2.0416666666666665</v>
      </c>
      <c r="R349" s="57">
        <v>0.16666666666666666</v>
      </c>
      <c r="S349" s="57">
        <v>0.83333333333333337</v>
      </c>
      <c r="T349" s="57">
        <v>0.83333333333333337</v>
      </c>
      <c r="U349" s="57">
        <v>0.16666666666666666</v>
      </c>
      <c r="V349" s="57"/>
      <c r="W349" s="57">
        <v>4.1666666666666664E-2</v>
      </c>
      <c r="X349" s="55">
        <f t="shared" si="340"/>
        <v>4.4408920985006262E-16</v>
      </c>
      <c r="Y349" s="56" t="s">
        <v>54</v>
      </c>
      <c r="Z349" s="187" t="s">
        <v>669</v>
      </c>
      <c r="AA349" s="191" t="s">
        <v>564</v>
      </c>
      <c r="AB349" s="36" t="s">
        <v>25</v>
      </c>
      <c r="AC349" s="38"/>
      <c r="AD349" s="14"/>
      <c r="AE349" s="14"/>
    </row>
    <row r="350" spans="1:31" x14ac:dyDescent="0.25">
      <c r="A350" s="14"/>
      <c r="B350" s="65" t="s">
        <v>9</v>
      </c>
      <c r="C350" s="81">
        <v>1</v>
      </c>
      <c r="D350" s="115" t="s">
        <v>594</v>
      </c>
      <c r="E350" s="115" t="s">
        <v>599</v>
      </c>
      <c r="F350" s="115"/>
      <c r="G350" s="115"/>
      <c r="H350" s="143"/>
      <c r="I350" s="116"/>
      <c r="J350" s="117"/>
      <c r="K350" s="138"/>
      <c r="L350" s="138"/>
      <c r="M350" s="138"/>
      <c r="N350" s="122"/>
      <c r="O350" s="122"/>
      <c r="P350" s="135">
        <f>SUM(K350:O350)</f>
        <v>0</v>
      </c>
      <c r="Q350" s="120">
        <f>SUM(R350:W350)</f>
        <v>0</v>
      </c>
      <c r="R350" s="121"/>
      <c r="S350" s="121"/>
      <c r="T350" s="121"/>
      <c r="U350" s="121"/>
      <c r="V350" s="121"/>
      <c r="W350" s="121"/>
      <c r="X350" s="137">
        <f>SUM(P350-Q350)</f>
        <v>0</v>
      </c>
      <c r="Y350" s="122"/>
      <c r="Z350" s="195"/>
      <c r="AA350" s="203"/>
      <c r="AB350" s="36" t="s">
        <v>27</v>
      </c>
      <c r="AC350" s="38"/>
      <c r="AD350" s="14"/>
      <c r="AE350" s="14"/>
    </row>
    <row r="351" spans="1:31" x14ac:dyDescent="0.25">
      <c r="A351" s="14"/>
      <c r="B351" s="65" t="s">
        <v>9</v>
      </c>
      <c r="C351" s="81">
        <v>1</v>
      </c>
      <c r="D351" s="115" t="s">
        <v>639</v>
      </c>
      <c r="E351" s="115" t="s">
        <v>233</v>
      </c>
      <c r="F351" s="115" t="s">
        <v>77</v>
      </c>
      <c r="G351" s="115" t="s">
        <v>227</v>
      </c>
      <c r="H351" s="143" t="s">
        <v>299</v>
      </c>
      <c r="I351" s="116">
        <v>1</v>
      </c>
      <c r="J351" s="117" t="s">
        <v>14</v>
      </c>
      <c r="K351" s="118"/>
      <c r="L351" s="122"/>
      <c r="M351" s="122"/>
      <c r="N351" s="119"/>
      <c r="O351" s="119"/>
      <c r="P351" s="135">
        <f t="shared" ref="P351" si="344">SUM(K351:O351)</f>
        <v>0</v>
      </c>
      <c r="Q351" s="120"/>
      <c r="R351" s="121"/>
      <c r="S351" s="121"/>
      <c r="T351" s="121"/>
      <c r="U351" s="121"/>
      <c r="V351" s="121"/>
      <c r="W351" s="121"/>
      <c r="X351" s="137">
        <f t="shared" ref="X351" si="345">SUM(P351-Q351)</f>
        <v>0</v>
      </c>
      <c r="Y351" s="122"/>
      <c r="Z351" s="196"/>
      <c r="AA351" s="203"/>
      <c r="AB351" s="36" t="s">
        <v>27</v>
      </c>
      <c r="AC351" s="38"/>
      <c r="AD351" s="14"/>
      <c r="AE351" s="14"/>
    </row>
    <row r="352" spans="1:31" x14ac:dyDescent="0.25">
      <c r="A352" s="14"/>
      <c r="B352" s="65" t="s">
        <v>9</v>
      </c>
      <c r="C352" s="81">
        <v>1</v>
      </c>
      <c r="D352" s="101" t="s">
        <v>620</v>
      </c>
      <c r="E352" s="101" t="s">
        <v>233</v>
      </c>
      <c r="F352" s="101" t="s">
        <v>77</v>
      </c>
      <c r="G352" s="101" t="s">
        <v>227</v>
      </c>
      <c r="H352" s="139" t="s">
        <v>299</v>
      </c>
      <c r="I352" s="72">
        <v>1</v>
      </c>
      <c r="J352" s="66" t="s">
        <v>14</v>
      </c>
      <c r="K352" s="61">
        <v>3.472222222222222E-3</v>
      </c>
      <c r="L352" s="35">
        <v>2.0833333333333332E-2</v>
      </c>
      <c r="M352" s="35">
        <v>4.1666666666666664E-2</v>
      </c>
      <c r="N352" s="62">
        <v>3.472222222222222E-3</v>
      </c>
      <c r="O352" s="62">
        <v>1.3888888888888888E-2</v>
      </c>
      <c r="P352" s="58">
        <f t="shared" ref="P352" si="346">SUM(K352:O352)</f>
        <v>8.3333333333333315E-2</v>
      </c>
      <c r="Q352" s="63">
        <f t="shared" ref="Q352" si="347">SUM(R352:W352)</f>
        <v>8.3333333333333329E-2</v>
      </c>
      <c r="R352" s="57">
        <v>6.9444444444444441E-3</v>
      </c>
      <c r="S352" s="57">
        <v>4.1666666666666664E-2</v>
      </c>
      <c r="T352" s="57">
        <v>2.0833333333333332E-2</v>
      </c>
      <c r="U352" s="57">
        <v>1.0416666666666666E-2</v>
      </c>
      <c r="V352" s="57"/>
      <c r="W352" s="57">
        <v>3.472222222222222E-3</v>
      </c>
      <c r="X352" s="55">
        <f t="shared" ref="X352" si="348">SUM(P352-Q352)</f>
        <v>-1.3877787807814457E-17</v>
      </c>
      <c r="Y352" s="56" t="s">
        <v>53</v>
      </c>
      <c r="Z352" s="187" t="s">
        <v>669</v>
      </c>
      <c r="AA352" s="191" t="s">
        <v>563</v>
      </c>
      <c r="AB352" s="36" t="s">
        <v>25</v>
      </c>
      <c r="AC352" s="38"/>
      <c r="AD352" s="14"/>
      <c r="AE352" s="14"/>
    </row>
    <row r="353" spans="1:31" x14ac:dyDescent="0.25">
      <c r="A353" s="14"/>
      <c r="B353" s="65" t="s">
        <v>9</v>
      </c>
      <c r="C353" s="81">
        <v>1</v>
      </c>
      <c r="D353" s="115" t="s">
        <v>638</v>
      </c>
      <c r="E353" s="115" t="s">
        <v>233</v>
      </c>
      <c r="F353" s="115" t="s">
        <v>77</v>
      </c>
      <c r="G353" s="115" t="s">
        <v>227</v>
      </c>
      <c r="H353" s="143" t="s">
        <v>299</v>
      </c>
      <c r="I353" s="116">
        <v>1</v>
      </c>
      <c r="J353" s="117" t="s">
        <v>14</v>
      </c>
      <c r="K353" s="118"/>
      <c r="L353" s="122"/>
      <c r="M353" s="122"/>
      <c r="N353" s="119"/>
      <c r="O353" s="119"/>
      <c r="P353" s="135">
        <f t="shared" ref="P353" si="349">SUM(K353:O353)</f>
        <v>0</v>
      </c>
      <c r="Q353" s="120"/>
      <c r="R353" s="121"/>
      <c r="S353" s="121"/>
      <c r="T353" s="121"/>
      <c r="U353" s="121"/>
      <c r="V353" s="121"/>
      <c r="W353" s="121"/>
      <c r="X353" s="137">
        <f t="shared" ref="X353" si="350">SUM(P353-Q353)</f>
        <v>0</v>
      </c>
      <c r="Y353" s="122"/>
      <c r="Z353" s="196"/>
      <c r="AA353" s="203"/>
      <c r="AB353" s="36" t="s">
        <v>27</v>
      </c>
      <c r="AC353" s="38"/>
      <c r="AD353" s="14"/>
      <c r="AE353" s="14"/>
    </row>
    <row r="354" spans="1:31" x14ac:dyDescent="0.25">
      <c r="A354" s="14"/>
      <c r="B354" s="65" t="s">
        <v>9</v>
      </c>
      <c r="C354" s="81">
        <v>1</v>
      </c>
      <c r="D354" s="101" t="s">
        <v>619</v>
      </c>
      <c r="E354" s="101"/>
      <c r="F354" s="101" t="s">
        <v>77</v>
      </c>
      <c r="G354" s="101" t="s">
        <v>228</v>
      </c>
      <c r="H354" s="139" t="s">
        <v>299</v>
      </c>
      <c r="I354" s="72">
        <v>1</v>
      </c>
      <c r="J354" s="66" t="s">
        <v>14</v>
      </c>
      <c r="K354" s="61">
        <v>3.472222222222222E-3</v>
      </c>
      <c r="L354" s="35">
        <v>2.0833333333333332E-2</v>
      </c>
      <c r="M354" s="35">
        <v>4.1666666666666664E-2</v>
      </c>
      <c r="N354" s="62">
        <v>3.472222222222222E-3</v>
      </c>
      <c r="O354" s="62">
        <v>1.3888888888888888E-2</v>
      </c>
      <c r="P354" s="58">
        <f>SUM(K354:O354)</f>
        <v>8.3333333333333315E-2</v>
      </c>
      <c r="Q354" s="63">
        <f t="shared" ref="Q354:Q359" si="351">SUM(R354:W354)</f>
        <v>8.3333333333333329E-2</v>
      </c>
      <c r="R354" s="57">
        <v>6.9444444444444441E-3</v>
      </c>
      <c r="S354" s="57">
        <v>4.1666666666666664E-2</v>
      </c>
      <c r="T354" s="57">
        <v>2.0833333333333332E-2</v>
      </c>
      <c r="U354" s="57">
        <v>1.0416666666666666E-2</v>
      </c>
      <c r="V354" s="57"/>
      <c r="W354" s="57">
        <v>3.472222222222222E-3</v>
      </c>
      <c r="X354" s="55">
        <f>SUM(P354-Q354)</f>
        <v>-1.3877787807814457E-17</v>
      </c>
      <c r="Y354" s="56" t="s">
        <v>53</v>
      </c>
      <c r="Z354" s="187" t="s">
        <v>669</v>
      </c>
      <c r="AA354" s="191" t="s">
        <v>563</v>
      </c>
      <c r="AB354" s="36" t="s">
        <v>25</v>
      </c>
      <c r="AC354" s="38"/>
      <c r="AD354" s="14"/>
      <c r="AE354" s="14"/>
    </row>
    <row r="355" spans="1:31" x14ac:dyDescent="0.25">
      <c r="A355" s="14"/>
      <c r="B355" s="65" t="s">
        <v>9</v>
      </c>
      <c r="C355" s="81">
        <v>1</v>
      </c>
      <c r="D355" s="101" t="s">
        <v>618</v>
      </c>
      <c r="E355" s="101" t="s">
        <v>330</v>
      </c>
      <c r="F355" s="101" t="s">
        <v>77</v>
      </c>
      <c r="G355" s="101" t="s">
        <v>323</v>
      </c>
      <c r="H355" s="139" t="s">
        <v>299</v>
      </c>
      <c r="I355" s="72">
        <v>1</v>
      </c>
      <c r="J355" s="66" t="s">
        <v>14</v>
      </c>
      <c r="K355" s="61">
        <v>3.472222222222222E-3</v>
      </c>
      <c r="L355" s="35">
        <v>2.0833333333333332E-2</v>
      </c>
      <c r="M355" s="35">
        <v>4.1666666666666664E-2</v>
      </c>
      <c r="N355" s="62">
        <v>3.472222222222222E-3</v>
      </c>
      <c r="O355" s="62">
        <v>1.3888888888888888E-2</v>
      </c>
      <c r="P355" s="58">
        <f>SUM(K355:O355)</f>
        <v>8.3333333333333315E-2</v>
      </c>
      <c r="Q355" s="63">
        <f t="shared" si="351"/>
        <v>8.3333333333333329E-2</v>
      </c>
      <c r="R355" s="57">
        <v>6.9444444444444441E-3</v>
      </c>
      <c r="S355" s="57">
        <v>4.1666666666666664E-2</v>
      </c>
      <c r="T355" s="57">
        <v>2.0833333333333332E-2</v>
      </c>
      <c r="U355" s="57">
        <v>1.0416666666666666E-2</v>
      </c>
      <c r="V355" s="57"/>
      <c r="W355" s="57">
        <v>3.472222222222222E-3</v>
      </c>
      <c r="X355" s="55">
        <f t="shared" ref="X355:X358" si="352">SUM(P355-Q355)</f>
        <v>-1.3877787807814457E-17</v>
      </c>
      <c r="Y355" s="56" t="s">
        <v>53</v>
      </c>
      <c r="Z355" s="187" t="s">
        <v>669</v>
      </c>
      <c r="AA355" s="191" t="s">
        <v>563</v>
      </c>
      <c r="AB355" s="36" t="s">
        <v>25</v>
      </c>
      <c r="AC355" s="38"/>
      <c r="AD355" s="14"/>
      <c r="AE355" s="14"/>
    </row>
    <row r="356" spans="1:31" x14ac:dyDescent="0.25">
      <c r="A356" s="14"/>
      <c r="B356" s="65" t="s">
        <v>9</v>
      </c>
      <c r="C356" s="81">
        <v>1</v>
      </c>
      <c r="D356" s="101" t="s">
        <v>616</v>
      </c>
      <c r="E356" s="101" t="s">
        <v>329</v>
      </c>
      <c r="F356" s="101" t="s">
        <v>77</v>
      </c>
      <c r="G356" s="101" t="s">
        <v>324</v>
      </c>
      <c r="H356" s="139" t="s">
        <v>299</v>
      </c>
      <c r="I356" s="72">
        <v>1</v>
      </c>
      <c r="J356" s="66" t="s">
        <v>14</v>
      </c>
      <c r="K356" s="61">
        <v>3.472222222222222E-3</v>
      </c>
      <c r="L356" s="35">
        <v>2.0833333333333332E-2</v>
      </c>
      <c r="M356" s="35">
        <v>4.1666666666666664E-2</v>
      </c>
      <c r="N356" s="62">
        <v>3.472222222222222E-3</v>
      </c>
      <c r="O356" s="62">
        <v>1.3888888888888888E-2</v>
      </c>
      <c r="P356" s="58">
        <f>SUM(K356:O356)</f>
        <v>8.3333333333333315E-2</v>
      </c>
      <c r="Q356" s="63">
        <f t="shared" si="351"/>
        <v>8.3333333333333329E-2</v>
      </c>
      <c r="R356" s="57">
        <v>6.9444444444444441E-3</v>
      </c>
      <c r="S356" s="57">
        <v>4.1666666666666664E-2</v>
      </c>
      <c r="T356" s="57">
        <v>2.0833333333333332E-2</v>
      </c>
      <c r="U356" s="57">
        <v>1.0416666666666666E-2</v>
      </c>
      <c r="V356" s="57"/>
      <c r="W356" s="57">
        <v>3.472222222222222E-3</v>
      </c>
      <c r="X356" s="55">
        <f t="shared" si="352"/>
        <v>-1.3877787807814457E-17</v>
      </c>
      <c r="Y356" s="56" t="s">
        <v>53</v>
      </c>
      <c r="Z356" s="187" t="s">
        <v>669</v>
      </c>
      <c r="AA356" s="191" t="s">
        <v>563</v>
      </c>
      <c r="AB356" s="36" t="s">
        <v>25</v>
      </c>
      <c r="AC356" s="38"/>
      <c r="AD356" s="14"/>
      <c r="AE356" s="14"/>
    </row>
    <row r="357" spans="1:31" x14ac:dyDescent="0.25">
      <c r="A357" s="14"/>
      <c r="B357" s="65" t="s">
        <v>9</v>
      </c>
      <c r="C357" s="81">
        <v>1</v>
      </c>
      <c r="D357" s="101" t="s">
        <v>617</v>
      </c>
      <c r="E357" s="101" t="s">
        <v>327</v>
      </c>
      <c r="F357" s="101" t="s">
        <v>77</v>
      </c>
      <c r="G357" s="101" t="s">
        <v>326</v>
      </c>
      <c r="H357" s="139" t="s">
        <v>299</v>
      </c>
      <c r="I357" s="72">
        <v>1</v>
      </c>
      <c r="J357" s="66" t="s">
        <v>14</v>
      </c>
      <c r="K357" s="61">
        <v>3.472222222222222E-3</v>
      </c>
      <c r="L357" s="35">
        <v>2.0833333333333332E-2</v>
      </c>
      <c r="M357" s="35">
        <v>4.1666666666666664E-2</v>
      </c>
      <c r="N357" s="62">
        <v>3.472222222222222E-3</v>
      </c>
      <c r="O357" s="62">
        <v>1.3888888888888888E-2</v>
      </c>
      <c r="P357" s="58">
        <f t="shared" ref="P357" si="353">SUM(K357:O357)</f>
        <v>8.3333333333333315E-2</v>
      </c>
      <c r="Q357" s="63">
        <f t="shared" si="351"/>
        <v>8.3333333333333329E-2</v>
      </c>
      <c r="R357" s="57">
        <v>6.9444444444444441E-3</v>
      </c>
      <c r="S357" s="57">
        <v>4.1666666666666664E-2</v>
      </c>
      <c r="T357" s="57">
        <v>2.0833333333333332E-2</v>
      </c>
      <c r="U357" s="57">
        <v>1.0416666666666666E-2</v>
      </c>
      <c r="V357" s="57"/>
      <c r="W357" s="57">
        <v>3.472222222222222E-3</v>
      </c>
      <c r="X357" s="55">
        <f t="shared" ref="X357" si="354">SUM(P357-Q357)</f>
        <v>-1.3877787807814457E-17</v>
      </c>
      <c r="Y357" s="56" t="s">
        <v>53</v>
      </c>
      <c r="Z357" s="187" t="s">
        <v>669</v>
      </c>
      <c r="AA357" s="191" t="s">
        <v>563</v>
      </c>
      <c r="AB357" s="36" t="s">
        <v>25</v>
      </c>
      <c r="AC357" s="38"/>
      <c r="AD357" s="14"/>
      <c r="AE357" s="14"/>
    </row>
    <row r="358" spans="1:31" x14ac:dyDescent="0.25">
      <c r="A358" s="14"/>
      <c r="B358" s="65" t="s">
        <v>9</v>
      </c>
      <c r="C358" s="81">
        <v>1</v>
      </c>
      <c r="D358" s="101" t="s">
        <v>572</v>
      </c>
      <c r="E358" s="101" t="s">
        <v>328</v>
      </c>
      <c r="F358" s="101" t="s">
        <v>77</v>
      </c>
      <c r="G358" s="101" t="s">
        <v>325</v>
      </c>
      <c r="H358" s="139" t="s">
        <v>299</v>
      </c>
      <c r="I358" s="72">
        <v>1</v>
      </c>
      <c r="J358" s="66" t="s">
        <v>14</v>
      </c>
      <c r="K358" s="61">
        <v>3.472222222222222E-3</v>
      </c>
      <c r="L358" s="35">
        <v>2.0833333333333332E-2</v>
      </c>
      <c r="M358" s="35">
        <v>4.1666666666666664E-2</v>
      </c>
      <c r="N358" s="62">
        <v>3.472222222222222E-3</v>
      </c>
      <c r="O358" s="62">
        <v>1.3888888888888888E-2</v>
      </c>
      <c r="P358" s="58">
        <f>SUM(K358:O358)</f>
        <v>8.3333333333333315E-2</v>
      </c>
      <c r="Q358" s="63">
        <f t="shared" si="351"/>
        <v>8.3333333333333329E-2</v>
      </c>
      <c r="R358" s="57">
        <v>6.9444444444444441E-3</v>
      </c>
      <c r="S358" s="57">
        <v>4.1666666666666664E-2</v>
      </c>
      <c r="T358" s="57">
        <v>2.0833333333333332E-2</v>
      </c>
      <c r="U358" s="57">
        <v>1.0416666666666666E-2</v>
      </c>
      <c r="V358" s="57"/>
      <c r="W358" s="57">
        <v>3.472222222222222E-3</v>
      </c>
      <c r="X358" s="55">
        <f t="shared" si="352"/>
        <v>-1.3877787807814457E-17</v>
      </c>
      <c r="Y358" s="56" t="s">
        <v>53</v>
      </c>
      <c r="Z358" s="187" t="s">
        <v>669</v>
      </c>
      <c r="AA358" s="191" t="s">
        <v>563</v>
      </c>
      <c r="AB358" s="36" t="s">
        <v>25</v>
      </c>
      <c r="AC358" s="38"/>
      <c r="AD358" s="14"/>
      <c r="AE358" s="14"/>
    </row>
    <row r="359" spans="1:31" x14ac:dyDescent="0.25">
      <c r="A359" s="14"/>
      <c r="B359" s="65" t="s">
        <v>666</v>
      </c>
      <c r="C359" s="81">
        <v>1</v>
      </c>
      <c r="D359" s="101" t="s">
        <v>663</v>
      </c>
      <c r="E359" s="101"/>
      <c r="F359" s="101"/>
      <c r="G359" s="101"/>
      <c r="H359" s="139"/>
      <c r="I359" s="72"/>
      <c r="J359" s="66"/>
      <c r="K359" s="64">
        <v>0.66666666666666663</v>
      </c>
      <c r="L359" s="35">
        <v>0</v>
      </c>
      <c r="M359" s="35">
        <v>0</v>
      </c>
      <c r="N359" s="35">
        <v>0</v>
      </c>
      <c r="O359" s="35">
        <v>0</v>
      </c>
      <c r="P359" s="58">
        <f t="shared" ref="P359" si="355">SUM(K359:O359)</f>
        <v>0.66666666666666663</v>
      </c>
      <c r="Q359" s="63">
        <f t="shared" si="351"/>
        <v>0.66666666666666663</v>
      </c>
      <c r="R359" s="57">
        <v>0.66666666666666663</v>
      </c>
      <c r="S359" s="57">
        <v>0</v>
      </c>
      <c r="T359" s="57">
        <v>0</v>
      </c>
      <c r="U359" s="57">
        <v>0</v>
      </c>
      <c r="V359" s="57">
        <v>0</v>
      </c>
      <c r="W359" s="57">
        <v>0</v>
      </c>
      <c r="X359" s="55">
        <f>SUM(P359-Q359)</f>
        <v>0</v>
      </c>
      <c r="Y359" s="56" t="s">
        <v>45</v>
      </c>
      <c r="Z359" s="187" t="s">
        <v>669</v>
      </c>
      <c r="AA359" s="191" t="s">
        <v>563</v>
      </c>
      <c r="AB359" s="36" t="s">
        <v>25</v>
      </c>
      <c r="AC359" s="38"/>
      <c r="AD359" s="14"/>
      <c r="AE359" s="14"/>
    </row>
    <row r="360" spans="1:31" x14ac:dyDescent="0.25">
      <c r="A360" s="14"/>
      <c r="B360" s="65" t="s">
        <v>666</v>
      </c>
      <c r="C360" s="81">
        <v>1</v>
      </c>
      <c r="D360" s="115" t="s">
        <v>664</v>
      </c>
      <c r="E360" s="115"/>
      <c r="F360" s="115"/>
      <c r="G360" s="115"/>
      <c r="H360" s="115"/>
      <c r="I360" s="116"/>
      <c r="J360" s="117"/>
      <c r="K360" s="138"/>
      <c r="L360" s="122"/>
      <c r="M360" s="122"/>
      <c r="N360" s="122"/>
      <c r="O360" s="122"/>
      <c r="P360" s="135">
        <f t="shared" ref="P360" si="356">SUM(K360:O360)</f>
        <v>0</v>
      </c>
      <c r="Q360" s="120">
        <f t="shared" ref="Q360" si="357">SUM(R360:W360)</f>
        <v>0</v>
      </c>
      <c r="R360" s="121"/>
      <c r="S360" s="121"/>
      <c r="T360" s="121"/>
      <c r="U360" s="121"/>
      <c r="V360" s="121"/>
      <c r="W360" s="121"/>
      <c r="X360" s="137">
        <f t="shared" ref="X360" si="358">SUM(P360-Q360)</f>
        <v>0</v>
      </c>
      <c r="Y360" s="122"/>
      <c r="Z360" s="195"/>
      <c r="AA360" s="201"/>
      <c r="AB360" s="36" t="s">
        <v>27</v>
      </c>
      <c r="AC360" s="38" t="s">
        <v>507</v>
      </c>
      <c r="AD360" s="14"/>
      <c r="AE360" s="14"/>
    </row>
    <row r="361" spans="1:31" x14ac:dyDescent="0.25">
      <c r="A361" s="14"/>
      <c r="B361" s="65" t="s">
        <v>10</v>
      </c>
      <c r="C361" s="81">
        <v>2</v>
      </c>
      <c r="D361" s="115" t="s">
        <v>653</v>
      </c>
      <c r="E361" s="115"/>
      <c r="F361" s="115"/>
      <c r="G361" s="115"/>
      <c r="H361" s="143"/>
      <c r="I361" s="116"/>
      <c r="J361" s="117"/>
      <c r="K361" s="138"/>
      <c r="L361" s="138"/>
      <c r="M361" s="138"/>
      <c r="N361" s="122"/>
      <c r="O361" s="138"/>
      <c r="P361" s="135">
        <f t="shared" si="162"/>
        <v>0</v>
      </c>
      <c r="Q361" s="120">
        <f t="shared" si="226"/>
        <v>0</v>
      </c>
      <c r="R361" s="121"/>
      <c r="S361" s="121"/>
      <c r="T361" s="121"/>
      <c r="U361" s="121"/>
      <c r="V361" s="121"/>
      <c r="W361" s="121"/>
      <c r="X361" s="137">
        <f t="shared" si="340"/>
        <v>0</v>
      </c>
      <c r="Y361" s="122"/>
      <c r="Z361" s="196"/>
      <c r="AA361" s="203"/>
      <c r="AB361" s="36" t="s">
        <v>27</v>
      </c>
      <c r="AC361" s="38"/>
      <c r="AD361" s="14"/>
      <c r="AE361" s="14"/>
    </row>
    <row r="362" spans="1:31" x14ac:dyDescent="0.25">
      <c r="A362" s="14"/>
      <c r="B362" s="65" t="s">
        <v>10</v>
      </c>
      <c r="C362" s="81">
        <v>2</v>
      </c>
      <c r="D362" s="101" t="s">
        <v>582</v>
      </c>
      <c r="E362" s="101"/>
      <c r="F362" s="101"/>
      <c r="G362" s="101"/>
      <c r="H362" s="139"/>
      <c r="I362" s="72"/>
      <c r="J362" s="66"/>
      <c r="K362" s="64">
        <v>0</v>
      </c>
      <c r="L362" s="64">
        <v>0</v>
      </c>
      <c r="M362" s="64">
        <v>0</v>
      </c>
      <c r="N362" s="35">
        <v>0.41666666666666669</v>
      </c>
      <c r="O362" s="64">
        <v>0</v>
      </c>
      <c r="P362" s="58">
        <f t="shared" si="162"/>
        <v>0.41666666666666669</v>
      </c>
      <c r="Q362" s="63">
        <f t="shared" si="226"/>
        <v>0.41666666666666669</v>
      </c>
      <c r="R362" s="57">
        <v>0.20833333333333334</v>
      </c>
      <c r="S362" s="57">
        <v>0</v>
      </c>
      <c r="T362" s="57">
        <v>0</v>
      </c>
      <c r="U362" s="57">
        <v>0.125</v>
      </c>
      <c r="V362" s="57">
        <v>0</v>
      </c>
      <c r="W362" s="57">
        <v>8.3333333333333329E-2</v>
      </c>
      <c r="X362" s="55">
        <f t="shared" si="340"/>
        <v>0</v>
      </c>
      <c r="Y362" s="56" t="s">
        <v>43</v>
      </c>
      <c r="Z362" s="187" t="s">
        <v>669</v>
      </c>
      <c r="AA362" s="191" t="s">
        <v>563</v>
      </c>
      <c r="AB362" s="36" t="s">
        <v>25</v>
      </c>
      <c r="AC362" s="38"/>
      <c r="AD362" s="14"/>
      <c r="AE362" s="14"/>
    </row>
    <row r="363" spans="1:31" x14ac:dyDescent="0.25">
      <c r="A363" s="14"/>
      <c r="B363" s="65" t="s">
        <v>10</v>
      </c>
      <c r="C363" s="81">
        <v>2</v>
      </c>
      <c r="D363" s="101" t="s">
        <v>583</v>
      </c>
      <c r="E363" s="101"/>
      <c r="F363" s="101"/>
      <c r="G363" s="101"/>
      <c r="H363" s="139"/>
      <c r="I363" s="72"/>
      <c r="J363" s="66"/>
      <c r="K363" s="64">
        <v>0</v>
      </c>
      <c r="L363" s="64">
        <v>0</v>
      </c>
      <c r="M363" s="64">
        <v>0</v>
      </c>
      <c r="N363" s="35">
        <v>0.41666666666666669</v>
      </c>
      <c r="O363" s="64">
        <v>0</v>
      </c>
      <c r="P363" s="58">
        <f t="shared" si="162"/>
        <v>0.41666666666666669</v>
      </c>
      <c r="Q363" s="63">
        <f t="shared" si="226"/>
        <v>0.41666666666666663</v>
      </c>
      <c r="R363" s="57">
        <v>0.33333333333333331</v>
      </c>
      <c r="S363" s="57">
        <v>0</v>
      </c>
      <c r="T363" s="57">
        <v>0</v>
      </c>
      <c r="U363" s="57">
        <v>8.3333333333333329E-2</v>
      </c>
      <c r="V363" s="57">
        <v>0</v>
      </c>
      <c r="W363" s="57">
        <v>0</v>
      </c>
      <c r="X363" s="55">
        <f t="shared" si="340"/>
        <v>5.5511151231257827E-17</v>
      </c>
      <c r="Y363" s="56" t="s">
        <v>44</v>
      </c>
      <c r="Z363" s="187" t="s">
        <v>669</v>
      </c>
      <c r="AA363" s="191" t="s">
        <v>563</v>
      </c>
      <c r="AB363" s="36" t="s">
        <v>25</v>
      </c>
      <c r="AC363" s="38"/>
      <c r="AD363" s="14"/>
      <c r="AE363" s="14"/>
    </row>
    <row r="364" spans="1:31" x14ac:dyDescent="0.25">
      <c r="A364" s="14"/>
      <c r="B364" s="65" t="s">
        <v>10</v>
      </c>
      <c r="C364" s="81">
        <v>2</v>
      </c>
      <c r="D364" s="101" t="s">
        <v>642</v>
      </c>
      <c r="E364" s="101"/>
      <c r="F364" s="101"/>
      <c r="G364" s="101"/>
      <c r="H364" s="139"/>
      <c r="I364" s="72"/>
      <c r="J364" s="66"/>
      <c r="K364" s="64">
        <v>0</v>
      </c>
      <c r="L364" s="64">
        <v>0</v>
      </c>
      <c r="M364" s="64">
        <v>0</v>
      </c>
      <c r="N364" s="35">
        <v>0.41666666666666669</v>
      </c>
      <c r="O364" s="64">
        <v>0</v>
      </c>
      <c r="P364" s="58">
        <f t="shared" si="162"/>
        <v>0.41666666666666669</v>
      </c>
      <c r="Q364" s="63">
        <f t="shared" si="226"/>
        <v>0.41666666666666663</v>
      </c>
      <c r="R364" s="57">
        <v>0.25</v>
      </c>
      <c r="S364" s="57">
        <v>0</v>
      </c>
      <c r="T364" s="57">
        <v>0</v>
      </c>
      <c r="U364" s="57">
        <v>0.16666666666666666</v>
      </c>
      <c r="V364" s="57">
        <v>0</v>
      </c>
      <c r="W364" s="57">
        <v>0</v>
      </c>
      <c r="X364" s="55">
        <f t="shared" si="340"/>
        <v>5.5511151231257827E-17</v>
      </c>
      <c r="Y364" s="56" t="s">
        <v>45</v>
      </c>
      <c r="Z364" s="187" t="s">
        <v>669</v>
      </c>
      <c r="AA364" s="191" t="s">
        <v>563</v>
      </c>
      <c r="AB364" s="36" t="s">
        <v>25</v>
      </c>
      <c r="AC364" s="38"/>
      <c r="AD364" s="14"/>
      <c r="AE364" s="14"/>
    </row>
    <row r="365" spans="1:31" x14ac:dyDescent="0.25">
      <c r="A365" s="14"/>
      <c r="B365" s="65" t="s">
        <v>10</v>
      </c>
      <c r="C365" s="81">
        <v>2</v>
      </c>
      <c r="D365" s="101" t="s">
        <v>643</v>
      </c>
      <c r="E365" s="101"/>
      <c r="F365" s="101"/>
      <c r="G365" s="101"/>
      <c r="H365" s="139"/>
      <c r="I365" s="72"/>
      <c r="J365" s="66"/>
      <c r="K365" s="64">
        <v>0</v>
      </c>
      <c r="L365" s="64">
        <v>0</v>
      </c>
      <c r="M365" s="64">
        <v>0</v>
      </c>
      <c r="N365" s="35">
        <v>0.20833333333333334</v>
      </c>
      <c r="O365" s="64">
        <v>0</v>
      </c>
      <c r="P365" s="58">
        <f t="shared" ref="P365:P434" si="359">SUM(K365:O365)</f>
        <v>0.20833333333333334</v>
      </c>
      <c r="Q365" s="63">
        <f t="shared" si="226"/>
        <v>0.20833333333333331</v>
      </c>
      <c r="R365" s="57">
        <v>0.125</v>
      </c>
      <c r="S365" s="57">
        <v>0</v>
      </c>
      <c r="T365" s="57">
        <v>0</v>
      </c>
      <c r="U365" s="57">
        <v>8.3333333333333329E-2</v>
      </c>
      <c r="V365" s="57">
        <v>0</v>
      </c>
      <c r="W365" s="57">
        <v>0</v>
      </c>
      <c r="X365" s="55">
        <f t="shared" si="340"/>
        <v>2.7755575615628914E-17</v>
      </c>
      <c r="Y365" s="56" t="s">
        <v>46</v>
      </c>
      <c r="Z365" s="187" t="s">
        <v>669</v>
      </c>
      <c r="AA365" s="191" t="s">
        <v>563</v>
      </c>
      <c r="AB365" s="36" t="s">
        <v>25</v>
      </c>
      <c r="AC365" s="38"/>
      <c r="AD365" s="14"/>
      <c r="AE365" s="14"/>
    </row>
    <row r="366" spans="1:31" x14ac:dyDescent="0.25">
      <c r="A366" s="14"/>
      <c r="B366" s="65" t="s">
        <v>10</v>
      </c>
      <c r="C366" s="81">
        <v>2</v>
      </c>
      <c r="D366" s="115" t="s">
        <v>652</v>
      </c>
      <c r="E366" s="115"/>
      <c r="F366" s="115"/>
      <c r="G366" s="115"/>
      <c r="H366" s="143"/>
      <c r="I366" s="116"/>
      <c r="J366" s="117"/>
      <c r="K366" s="138"/>
      <c r="L366" s="138"/>
      <c r="M366" s="138"/>
      <c r="N366" s="122"/>
      <c r="O366" s="138"/>
      <c r="P366" s="135">
        <f t="shared" si="359"/>
        <v>0</v>
      </c>
      <c r="Q366" s="120">
        <f t="shared" si="226"/>
        <v>0</v>
      </c>
      <c r="R366" s="121"/>
      <c r="S366" s="121"/>
      <c r="T366" s="121"/>
      <c r="U366" s="121"/>
      <c r="V366" s="121"/>
      <c r="W366" s="121"/>
      <c r="X366" s="137">
        <f t="shared" si="340"/>
        <v>0</v>
      </c>
      <c r="Y366" s="122"/>
      <c r="Z366" s="195"/>
      <c r="AA366" s="203"/>
      <c r="AB366" s="36" t="s">
        <v>27</v>
      </c>
      <c r="AC366" s="38"/>
      <c r="AD366" s="14"/>
      <c r="AE366" s="14"/>
    </row>
    <row r="367" spans="1:31" x14ac:dyDescent="0.25">
      <c r="A367" s="14"/>
      <c r="B367" s="65" t="s">
        <v>10</v>
      </c>
      <c r="C367" s="81">
        <v>2</v>
      </c>
      <c r="D367" s="115" t="s">
        <v>651</v>
      </c>
      <c r="E367" s="115"/>
      <c r="F367" s="115"/>
      <c r="G367" s="115"/>
      <c r="H367" s="143"/>
      <c r="I367" s="116"/>
      <c r="J367" s="117"/>
      <c r="K367" s="138"/>
      <c r="L367" s="138"/>
      <c r="M367" s="138"/>
      <c r="N367" s="122"/>
      <c r="O367" s="138"/>
      <c r="P367" s="135">
        <f t="shared" si="359"/>
        <v>0</v>
      </c>
      <c r="Q367" s="120">
        <f t="shared" si="226"/>
        <v>0</v>
      </c>
      <c r="R367" s="121"/>
      <c r="S367" s="121"/>
      <c r="T367" s="121"/>
      <c r="U367" s="121"/>
      <c r="V367" s="121"/>
      <c r="W367" s="121"/>
      <c r="X367" s="137">
        <f t="shared" si="340"/>
        <v>0</v>
      </c>
      <c r="Y367" s="122"/>
      <c r="Z367" s="196"/>
      <c r="AA367" s="203"/>
      <c r="AB367" s="36" t="s">
        <v>27</v>
      </c>
      <c r="AC367" s="38"/>
      <c r="AD367" s="14"/>
      <c r="AE367" s="14"/>
    </row>
    <row r="368" spans="1:31" x14ac:dyDescent="0.25">
      <c r="A368" s="14"/>
      <c r="B368" s="65" t="s">
        <v>10</v>
      </c>
      <c r="C368" s="81">
        <v>2</v>
      </c>
      <c r="D368" s="101" t="s">
        <v>644</v>
      </c>
      <c r="E368" s="101"/>
      <c r="F368" s="101"/>
      <c r="G368" s="101"/>
      <c r="H368" s="139"/>
      <c r="I368" s="72"/>
      <c r="J368" s="66"/>
      <c r="K368" s="64">
        <v>0</v>
      </c>
      <c r="L368" s="64">
        <v>0</v>
      </c>
      <c r="M368" s="64">
        <v>0</v>
      </c>
      <c r="N368" s="35">
        <v>0.41666666666666669</v>
      </c>
      <c r="O368" s="64">
        <v>0</v>
      </c>
      <c r="P368" s="58">
        <f t="shared" si="359"/>
        <v>0.41666666666666669</v>
      </c>
      <c r="Q368" s="63">
        <f t="shared" si="226"/>
        <v>0.41666666666666663</v>
      </c>
      <c r="R368" s="57">
        <v>0.25</v>
      </c>
      <c r="S368" s="57">
        <v>0</v>
      </c>
      <c r="T368" s="57">
        <v>0</v>
      </c>
      <c r="U368" s="57">
        <v>0</v>
      </c>
      <c r="V368" s="57">
        <v>0</v>
      </c>
      <c r="W368" s="57">
        <v>0.16666666666666666</v>
      </c>
      <c r="X368" s="55">
        <f t="shared" si="340"/>
        <v>5.5511151231257827E-17</v>
      </c>
      <c r="Y368" s="56" t="s">
        <v>49</v>
      </c>
      <c r="Z368" s="187" t="s">
        <v>669</v>
      </c>
      <c r="AA368" s="191" t="s">
        <v>563</v>
      </c>
      <c r="AB368" s="36" t="s">
        <v>25</v>
      </c>
      <c r="AC368" s="38"/>
      <c r="AD368" s="14"/>
      <c r="AE368" s="14"/>
    </row>
    <row r="369" spans="1:31" x14ac:dyDescent="0.25">
      <c r="A369" s="14"/>
      <c r="B369" s="65" t="s">
        <v>10</v>
      </c>
      <c r="C369" s="81">
        <v>2</v>
      </c>
      <c r="D369" s="115" t="s">
        <v>650</v>
      </c>
      <c r="E369" s="115"/>
      <c r="F369" s="115"/>
      <c r="G369" s="115"/>
      <c r="H369" s="143"/>
      <c r="I369" s="116"/>
      <c r="J369" s="117"/>
      <c r="K369" s="138"/>
      <c r="L369" s="138"/>
      <c r="M369" s="138"/>
      <c r="N369" s="122"/>
      <c r="O369" s="138"/>
      <c r="P369" s="135">
        <f t="shared" si="359"/>
        <v>0</v>
      </c>
      <c r="Q369" s="120">
        <f t="shared" si="226"/>
        <v>0</v>
      </c>
      <c r="R369" s="121"/>
      <c r="S369" s="121"/>
      <c r="T369" s="121"/>
      <c r="U369" s="121"/>
      <c r="V369" s="121"/>
      <c r="W369" s="121"/>
      <c r="X369" s="137">
        <f t="shared" si="340"/>
        <v>0</v>
      </c>
      <c r="Y369" s="122"/>
      <c r="Z369" s="196"/>
      <c r="AA369" s="203"/>
      <c r="AB369" s="36" t="s">
        <v>27</v>
      </c>
      <c r="AC369" s="38"/>
      <c r="AD369" s="14"/>
      <c r="AE369" s="14"/>
    </row>
    <row r="370" spans="1:31" x14ac:dyDescent="0.25">
      <c r="A370" s="14"/>
      <c r="B370" s="65" t="s">
        <v>10</v>
      </c>
      <c r="C370" s="81">
        <v>2</v>
      </c>
      <c r="D370" s="101" t="s">
        <v>645</v>
      </c>
      <c r="E370" s="101"/>
      <c r="F370" s="101"/>
      <c r="G370" s="101"/>
      <c r="H370" s="139"/>
      <c r="I370" s="72"/>
      <c r="J370" s="66"/>
      <c r="K370" s="64">
        <v>0</v>
      </c>
      <c r="L370" s="64">
        <v>0</v>
      </c>
      <c r="M370" s="64">
        <v>0</v>
      </c>
      <c r="N370" s="35">
        <v>0.41666666666666669</v>
      </c>
      <c r="O370" s="64">
        <v>0</v>
      </c>
      <c r="P370" s="58">
        <f t="shared" si="359"/>
        <v>0.41666666666666669</v>
      </c>
      <c r="Q370" s="63">
        <f t="shared" si="226"/>
        <v>0.41666666666666669</v>
      </c>
      <c r="R370" s="57">
        <v>0</v>
      </c>
      <c r="S370" s="57">
        <v>0</v>
      </c>
      <c r="T370" s="57">
        <v>0</v>
      </c>
      <c r="U370" s="57">
        <v>0.41666666666666669</v>
      </c>
      <c r="V370" s="57">
        <v>0</v>
      </c>
      <c r="W370" s="57">
        <v>0</v>
      </c>
      <c r="X370" s="55">
        <f t="shared" si="340"/>
        <v>0</v>
      </c>
      <c r="Y370" s="56" t="s">
        <v>51</v>
      </c>
      <c r="Z370" s="187" t="s">
        <v>669</v>
      </c>
      <c r="AA370" s="191" t="s">
        <v>563</v>
      </c>
      <c r="AB370" s="36" t="s">
        <v>25</v>
      </c>
      <c r="AC370" s="38"/>
      <c r="AD370" s="14"/>
      <c r="AE370" s="14"/>
    </row>
    <row r="371" spans="1:31" x14ac:dyDescent="0.25">
      <c r="A371" s="14"/>
      <c r="B371" s="65" t="s">
        <v>10</v>
      </c>
      <c r="C371" s="81">
        <v>2</v>
      </c>
      <c r="D371" s="115" t="s">
        <v>649</v>
      </c>
      <c r="E371" s="115"/>
      <c r="F371" s="115"/>
      <c r="G371" s="115"/>
      <c r="H371" s="143"/>
      <c r="I371" s="116"/>
      <c r="J371" s="117"/>
      <c r="K371" s="138"/>
      <c r="L371" s="138"/>
      <c r="M371" s="138"/>
      <c r="N371" s="122"/>
      <c r="O371" s="138"/>
      <c r="P371" s="135">
        <f t="shared" si="359"/>
        <v>0</v>
      </c>
      <c r="Q371" s="120">
        <f t="shared" si="226"/>
        <v>0</v>
      </c>
      <c r="R371" s="121"/>
      <c r="S371" s="121"/>
      <c r="T371" s="121"/>
      <c r="U371" s="121"/>
      <c r="V371" s="121"/>
      <c r="W371" s="121"/>
      <c r="X371" s="137">
        <f t="shared" si="340"/>
        <v>0</v>
      </c>
      <c r="Y371" s="122"/>
      <c r="Z371" s="195"/>
      <c r="AA371" s="203"/>
      <c r="AB371" s="36" t="s">
        <v>27</v>
      </c>
      <c r="AC371" s="38"/>
      <c r="AD371" s="14"/>
      <c r="AE371" s="14"/>
    </row>
    <row r="372" spans="1:31" x14ac:dyDescent="0.25">
      <c r="A372" s="14"/>
      <c r="B372" s="65" t="s">
        <v>10</v>
      </c>
      <c r="C372" s="81">
        <v>2</v>
      </c>
      <c r="D372" s="115" t="s">
        <v>648</v>
      </c>
      <c r="E372" s="115"/>
      <c r="F372" s="115"/>
      <c r="G372" s="115"/>
      <c r="H372" s="143"/>
      <c r="I372" s="116"/>
      <c r="J372" s="117"/>
      <c r="K372" s="138"/>
      <c r="L372" s="138"/>
      <c r="M372" s="138"/>
      <c r="N372" s="122"/>
      <c r="O372" s="138"/>
      <c r="P372" s="135">
        <f t="shared" si="359"/>
        <v>0</v>
      </c>
      <c r="Q372" s="120">
        <f t="shared" si="226"/>
        <v>0</v>
      </c>
      <c r="R372" s="121"/>
      <c r="S372" s="121"/>
      <c r="T372" s="121"/>
      <c r="U372" s="121"/>
      <c r="V372" s="121"/>
      <c r="W372" s="121"/>
      <c r="X372" s="137">
        <f t="shared" si="340"/>
        <v>0</v>
      </c>
      <c r="Y372" s="122"/>
      <c r="Z372" s="196"/>
      <c r="AA372" s="203"/>
      <c r="AB372" s="36" t="s">
        <v>27</v>
      </c>
      <c r="AC372" s="38"/>
      <c r="AD372" s="14"/>
      <c r="AE372" s="14"/>
    </row>
    <row r="373" spans="1:31" x14ac:dyDescent="0.25">
      <c r="A373" s="14"/>
      <c r="B373" s="65" t="s">
        <v>10</v>
      </c>
      <c r="C373" s="81">
        <v>2</v>
      </c>
      <c r="D373" s="101" t="s">
        <v>646</v>
      </c>
      <c r="E373" s="101"/>
      <c r="F373" s="101"/>
      <c r="G373" s="101"/>
      <c r="H373" s="139"/>
      <c r="I373" s="72"/>
      <c r="J373" s="66"/>
      <c r="K373" s="64">
        <v>0</v>
      </c>
      <c r="L373" s="64">
        <v>0</v>
      </c>
      <c r="M373" s="64">
        <v>0</v>
      </c>
      <c r="N373" s="35">
        <v>0.41666666666666669</v>
      </c>
      <c r="O373" s="64">
        <v>0</v>
      </c>
      <c r="P373" s="58">
        <f t="shared" si="359"/>
        <v>0.41666666666666669</v>
      </c>
      <c r="Q373" s="63">
        <f t="shared" si="226"/>
        <v>0.41666666666666669</v>
      </c>
      <c r="R373" s="57">
        <v>0</v>
      </c>
      <c r="S373" s="57">
        <v>0</v>
      </c>
      <c r="T373" s="57">
        <v>0</v>
      </c>
      <c r="U373" s="57">
        <v>0.41666666666666669</v>
      </c>
      <c r="V373" s="57">
        <v>0</v>
      </c>
      <c r="W373" s="57">
        <v>0</v>
      </c>
      <c r="X373" s="55">
        <f t="shared" si="340"/>
        <v>0</v>
      </c>
      <c r="Y373" s="56" t="s">
        <v>54</v>
      </c>
      <c r="Z373" s="187" t="s">
        <v>669</v>
      </c>
      <c r="AA373" s="191" t="s">
        <v>563</v>
      </c>
      <c r="AB373" s="36" t="s">
        <v>25</v>
      </c>
      <c r="AC373" s="38"/>
      <c r="AD373" s="14"/>
      <c r="AE373" s="14"/>
    </row>
    <row r="374" spans="1:31" x14ac:dyDescent="0.25">
      <c r="A374" s="14"/>
      <c r="B374" s="65" t="s">
        <v>10</v>
      </c>
      <c r="C374" s="81">
        <v>2</v>
      </c>
      <c r="D374" s="101" t="s">
        <v>647</v>
      </c>
      <c r="E374" s="101"/>
      <c r="F374" s="101"/>
      <c r="G374" s="101"/>
      <c r="H374" s="139"/>
      <c r="I374" s="72"/>
      <c r="J374" s="66"/>
      <c r="K374" s="64">
        <v>0</v>
      </c>
      <c r="L374" s="64">
        <v>0</v>
      </c>
      <c r="M374" s="64">
        <v>0</v>
      </c>
      <c r="N374" s="35">
        <v>0.41666666666666669</v>
      </c>
      <c r="O374" s="64">
        <v>0</v>
      </c>
      <c r="P374" s="58">
        <f t="shared" si="359"/>
        <v>0.41666666666666669</v>
      </c>
      <c r="Q374" s="63">
        <f t="shared" si="226"/>
        <v>0.41666666666666663</v>
      </c>
      <c r="R374" s="57"/>
      <c r="S374" s="57"/>
      <c r="T374" s="57">
        <v>0.125</v>
      </c>
      <c r="U374" s="57">
        <v>0.125</v>
      </c>
      <c r="V374" s="57"/>
      <c r="W374" s="57">
        <v>0.16666666666666666</v>
      </c>
      <c r="X374" s="55">
        <f t="shared" si="340"/>
        <v>5.5511151231257827E-17</v>
      </c>
      <c r="Y374" s="56" t="s">
        <v>55</v>
      </c>
      <c r="Z374" s="187" t="s">
        <v>669</v>
      </c>
      <c r="AA374" s="191" t="s">
        <v>563</v>
      </c>
      <c r="AB374" s="36" t="s">
        <v>25</v>
      </c>
      <c r="AC374" s="38"/>
      <c r="AD374" s="14"/>
      <c r="AE374" s="14"/>
    </row>
    <row r="375" spans="1:31" x14ac:dyDescent="0.25">
      <c r="A375" s="14"/>
      <c r="B375" s="65" t="s">
        <v>668</v>
      </c>
      <c r="C375" s="81">
        <v>1</v>
      </c>
      <c r="D375" s="101" t="s">
        <v>580</v>
      </c>
      <c r="E375" s="101"/>
      <c r="F375" s="101"/>
      <c r="G375" s="101"/>
      <c r="H375" s="139"/>
      <c r="I375" s="72"/>
      <c r="J375" s="66"/>
      <c r="K375" s="64">
        <v>0</v>
      </c>
      <c r="L375" s="64">
        <v>0</v>
      </c>
      <c r="M375" s="64">
        <v>0</v>
      </c>
      <c r="N375" s="35">
        <v>0.20833333333333334</v>
      </c>
      <c r="O375" s="64">
        <v>0</v>
      </c>
      <c r="P375" s="58">
        <f t="shared" si="359"/>
        <v>0.20833333333333334</v>
      </c>
      <c r="Q375" s="63">
        <f t="shared" si="226"/>
        <v>0</v>
      </c>
      <c r="R375" s="57"/>
      <c r="S375" s="57"/>
      <c r="T375" s="57"/>
      <c r="U375" s="57"/>
      <c r="V375" s="57"/>
      <c r="W375" s="57"/>
      <c r="X375" s="55">
        <f t="shared" si="340"/>
        <v>0.20833333333333334</v>
      </c>
      <c r="Y375" s="56" t="s">
        <v>56</v>
      </c>
      <c r="Z375" s="187" t="s">
        <v>669</v>
      </c>
      <c r="AA375" s="191" t="s">
        <v>564</v>
      </c>
      <c r="AB375" s="36" t="s">
        <v>25</v>
      </c>
      <c r="AC375" s="38"/>
      <c r="AD375" s="14"/>
      <c r="AE375" s="14"/>
    </row>
    <row r="376" spans="1:31" x14ac:dyDescent="0.25">
      <c r="A376" s="14"/>
      <c r="B376" s="65" t="s">
        <v>668</v>
      </c>
      <c r="C376" s="81">
        <v>1</v>
      </c>
      <c r="D376" s="101" t="s">
        <v>581</v>
      </c>
      <c r="E376" s="101"/>
      <c r="F376" s="101"/>
      <c r="G376" s="101"/>
      <c r="H376" s="139"/>
      <c r="I376" s="72"/>
      <c r="J376" s="66"/>
      <c r="K376" s="64">
        <v>0</v>
      </c>
      <c r="L376" s="64">
        <v>0</v>
      </c>
      <c r="M376" s="64">
        <v>0</v>
      </c>
      <c r="N376" s="35">
        <v>0.125</v>
      </c>
      <c r="O376" s="64">
        <v>0</v>
      </c>
      <c r="P376" s="58">
        <f t="shared" si="359"/>
        <v>0.125</v>
      </c>
      <c r="Q376" s="63">
        <f t="shared" si="226"/>
        <v>0</v>
      </c>
      <c r="R376" s="57"/>
      <c r="S376" s="57"/>
      <c r="T376" s="57"/>
      <c r="U376" s="57"/>
      <c r="V376" s="57"/>
      <c r="W376" s="57"/>
      <c r="X376" s="55">
        <f t="shared" si="340"/>
        <v>0.125</v>
      </c>
      <c r="Y376" s="56" t="s">
        <v>56</v>
      </c>
      <c r="Z376" s="187" t="s">
        <v>669</v>
      </c>
      <c r="AA376" s="191" t="s">
        <v>564</v>
      </c>
      <c r="AB376" s="36" t="s">
        <v>25</v>
      </c>
      <c r="AC376" s="38"/>
      <c r="AD376" s="14"/>
      <c r="AE376" s="14"/>
    </row>
    <row r="377" spans="1:31" x14ac:dyDescent="0.25">
      <c r="A377" s="14"/>
      <c r="B377" s="65" t="s">
        <v>10</v>
      </c>
      <c r="C377" s="81">
        <v>1</v>
      </c>
      <c r="D377" s="101" t="s">
        <v>595</v>
      </c>
      <c r="E377" s="101" t="s">
        <v>598</v>
      </c>
      <c r="F377" s="101"/>
      <c r="G377" s="101"/>
      <c r="H377" s="139"/>
      <c r="I377" s="72"/>
      <c r="J377" s="66"/>
      <c r="K377" s="64">
        <v>0.10416666666666667</v>
      </c>
      <c r="L377" s="64">
        <v>0</v>
      </c>
      <c r="M377" s="64">
        <v>0</v>
      </c>
      <c r="N377" s="35">
        <v>0</v>
      </c>
      <c r="O377" s="35">
        <v>0</v>
      </c>
      <c r="P377" s="58">
        <f t="shared" si="359"/>
        <v>0.10416666666666667</v>
      </c>
      <c r="Q377" s="63">
        <f t="shared" si="226"/>
        <v>0.10416666666666667</v>
      </c>
      <c r="R377" s="57">
        <v>0.10416666666666667</v>
      </c>
      <c r="S377" s="57">
        <v>0</v>
      </c>
      <c r="T377" s="57">
        <v>0</v>
      </c>
      <c r="U377" s="57">
        <v>0</v>
      </c>
      <c r="V377" s="57">
        <v>0</v>
      </c>
      <c r="W377" s="57">
        <v>0</v>
      </c>
      <c r="X377" s="55">
        <f t="shared" si="340"/>
        <v>0</v>
      </c>
      <c r="Y377" s="56" t="s">
        <v>43</v>
      </c>
      <c r="Z377" s="187" t="s">
        <v>669</v>
      </c>
      <c r="AA377" s="191" t="s">
        <v>563</v>
      </c>
      <c r="AB377" s="36" t="s">
        <v>25</v>
      </c>
      <c r="AC377" s="38"/>
      <c r="AD377" s="14"/>
      <c r="AE377" s="14"/>
    </row>
    <row r="378" spans="1:31" x14ac:dyDescent="0.25">
      <c r="A378" s="14"/>
      <c r="B378" s="65" t="s">
        <v>10</v>
      </c>
      <c r="C378" s="81">
        <v>1</v>
      </c>
      <c r="D378" s="115" t="s">
        <v>562</v>
      </c>
      <c r="E378" s="115" t="s">
        <v>303</v>
      </c>
      <c r="F378" s="115"/>
      <c r="G378" s="115"/>
      <c r="H378" s="143"/>
      <c r="I378" s="116"/>
      <c r="J378" s="117"/>
      <c r="K378" s="122"/>
      <c r="L378" s="122"/>
      <c r="M378" s="122"/>
      <c r="N378" s="122"/>
      <c r="O378" s="122"/>
      <c r="P378" s="135">
        <f>SUM(K378:O378)</f>
        <v>0</v>
      </c>
      <c r="Q378" s="120">
        <f>SUM(R378:W378)</f>
        <v>0</v>
      </c>
      <c r="R378" s="121"/>
      <c r="S378" s="121"/>
      <c r="T378" s="121"/>
      <c r="U378" s="121"/>
      <c r="V378" s="121"/>
      <c r="W378" s="121"/>
      <c r="X378" s="137">
        <f>SUM(P378-Q378)</f>
        <v>0</v>
      </c>
      <c r="Y378" s="122"/>
      <c r="Z378" s="196"/>
      <c r="AA378" s="203"/>
      <c r="AB378" s="36" t="s">
        <v>27</v>
      </c>
      <c r="AC378" s="38"/>
      <c r="AD378" s="14"/>
      <c r="AE378" s="14"/>
    </row>
    <row r="379" spans="1:31" x14ac:dyDescent="0.25">
      <c r="A379" s="14"/>
      <c r="B379" s="65" t="s">
        <v>10</v>
      </c>
      <c r="C379" s="81">
        <v>1</v>
      </c>
      <c r="D379" s="101" t="s">
        <v>641</v>
      </c>
      <c r="E379" s="101" t="s">
        <v>304</v>
      </c>
      <c r="F379" s="101"/>
      <c r="G379" s="101"/>
      <c r="H379" s="139"/>
      <c r="I379" s="72"/>
      <c r="J379" s="66"/>
      <c r="K379" s="35">
        <v>0</v>
      </c>
      <c r="L379" s="35">
        <v>0</v>
      </c>
      <c r="M379" s="35">
        <v>0</v>
      </c>
      <c r="N379" s="35">
        <v>0</v>
      </c>
      <c r="O379" s="35">
        <v>1.6666666666666667</v>
      </c>
      <c r="P379" s="58">
        <f>SUM(K379:O379)</f>
        <v>1.6666666666666667</v>
      </c>
      <c r="Q379" s="63">
        <f>SUM(R379:W379)</f>
        <v>1.6666666666666667</v>
      </c>
      <c r="R379" s="57">
        <v>0</v>
      </c>
      <c r="S379" s="57">
        <v>0</v>
      </c>
      <c r="T379" s="57">
        <v>0</v>
      </c>
      <c r="U379" s="57">
        <v>0.83333333333333337</v>
      </c>
      <c r="V379" s="57">
        <v>0</v>
      </c>
      <c r="W379" s="57">
        <v>0.83333333333333337</v>
      </c>
      <c r="X379" s="55">
        <f>SUM(P379-Q379)</f>
        <v>0</v>
      </c>
      <c r="Y379" s="56" t="s">
        <v>55</v>
      </c>
      <c r="Z379" s="187" t="s">
        <v>669</v>
      </c>
      <c r="AA379" s="191" t="s">
        <v>564</v>
      </c>
      <c r="AB379" s="36" t="s">
        <v>25</v>
      </c>
      <c r="AC379" s="38"/>
      <c r="AD379" s="14"/>
      <c r="AE379" s="14"/>
    </row>
    <row r="380" spans="1:31" x14ac:dyDescent="0.25">
      <c r="A380" s="14"/>
      <c r="B380" s="65" t="s">
        <v>10</v>
      </c>
      <c r="C380" s="81">
        <v>1</v>
      </c>
      <c r="D380" s="101" t="s">
        <v>559</v>
      </c>
      <c r="E380" s="101" t="s">
        <v>305</v>
      </c>
      <c r="F380" s="101"/>
      <c r="G380" s="101"/>
      <c r="H380" s="139"/>
      <c r="I380" s="72"/>
      <c r="J380" s="66"/>
      <c r="K380" s="35">
        <v>0</v>
      </c>
      <c r="L380" s="35">
        <v>0</v>
      </c>
      <c r="M380" s="35">
        <v>0</v>
      </c>
      <c r="N380" s="35">
        <v>0</v>
      </c>
      <c r="O380" s="35">
        <v>1.6666666666666667</v>
      </c>
      <c r="P380" s="58">
        <f>SUM(K380:O380)</f>
        <v>1.6666666666666667</v>
      </c>
      <c r="Q380" s="63">
        <f>SUM(R380:W380)</f>
        <v>1.6666666666666667</v>
      </c>
      <c r="R380" s="57"/>
      <c r="S380" s="57"/>
      <c r="T380" s="57"/>
      <c r="U380" s="57"/>
      <c r="V380" s="57"/>
      <c r="W380" s="57">
        <v>1.6666666666666667</v>
      </c>
      <c r="X380" s="55">
        <f>SUM(P380-Q380)</f>
        <v>0</v>
      </c>
      <c r="Y380" s="56" t="s">
        <v>56</v>
      </c>
      <c r="Z380" s="187" t="s">
        <v>669</v>
      </c>
      <c r="AA380" s="191" t="s">
        <v>565</v>
      </c>
      <c r="AB380" s="36" t="s">
        <v>25</v>
      </c>
      <c r="AC380" s="38"/>
      <c r="AD380" s="14"/>
      <c r="AE380" s="14"/>
    </row>
    <row r="381" spans="1:31" x14ac:dyDescent="0.25">
      <c r="A381" s="14"/>
      <c r="B381" s="65" t="s">
        <v>10</v>
      </c>
      <c r="C381" s="81">
        <v>1</v>
      </c>
      <c r="D381" s="101" t="s">
        <v>307</v>
      </c>
      <c r="E381" s="101" t="s">
        <v>306</v>
      </c>
      <c r="F381" s="101"/>
      <c r="G381" s="101"/>
      <c r="H381" s="139"/>
      <c r="I381" s="72"/>
      <c r="J381" s="66"/>
      <c r="K381" s="64">
        <v>1</v>
      </c>
      <c r="L381" s="35">
        <v>0</v>
      </c>
      <c r="M381" s="35">
        <v>0</v>
      </c>
      <c r="N381" s="35">
        <v>0</v>
      </c>
      <c r="O381" s="35">
        <v>0</v>
      </c>
      <c r="P381" s="58">
        <f>SUM(K381:O381)</f>
        <v>1</v>
      </c>
      <c r="Q381" s="63">
        <f>SUM(R381:W381)</f>
        <v>1</v>
      </c>
      <c r="R381" s="57">
        <v>1</v>
      </c>
      <c r="S381" s="57">
        <v>0</v>
      </c>
      <c r="T381" s="57">
        <v>0</v>
      </c>
      <c r="U381" s="57">
        <v>0</v>
      </c>
      <c r="V381" s="57"/>
      <c r="W381" s="57">
        <v>0</v>
      </c>
      <c r="X381" s="55">
        <f>SUM(P381-Q381)</f>
        <v>0</v>
      </c>
      <c r="Y381" s="56" t="s">
        <v>42</v>
      </c>
      <c r="Z381" s="187" t="s">
        <v>669</v>
      </c>
      <c r="AA381" s="191" t="s">
        <v>576</v>
      </c>
      <c r="AB381" s="36" t="s">
        <v>25</v>
      </c>
      <c r="AC381" s="38"/>
      <c r="AD381" s="14"/>
      <c r="AE381" s="14"/>
    </row>
    <row r="382" spans="1:31" x14ac:dyDescent="0.25">
      <c r="A382" s="14"/>
      <c r="B382" s="65" t="s">
        <v>10</v>
      </c>
      <c r="C382" s="81">
        <v>1</v>
      </c>
      <c r="D382" s="101" t="s">
        <v>702</v>
      </c>
      <c r="E382" s="101" t="s">
        <v>676</v>
      </c>
      <c r="F382" s="101"/>
      <c r="G382" s="101"/>
      <c r="H382" s="139"/>
      <c r="I382" s="72"/>
      <c r="J382" s="66"/>
      <c r="K382" s="35">
        <v>0</v>
      </c>
      <c r="L382" s="35">
        <v>0.41666666666666669</v>
      </c>
      <c r="M382" s="35">
        <v>1.25</v>
      </c>
      <c r="N382" s="35">
        <v>0</v>
      </c>
      <c r="O382" s="35">
        <v>0.41666666666666669</v>
      </c>
      <c r="P382" s="58">
        <f t="shared" si="359"/>
        <v>2.0833333333333335</v>
      </c>
      <c r="Q382" s="63">
        <f t="shared" si="226"/>
        <v>2.0833333333333335</v>
      </c>
      <c r="R382" s="57"/>
      <c r="S382" s="57">
        <v>0.41666666666666669</v>
      </c>
      <c r="T382" s="57">
        <v>1.25</v>
      </c>
      <c r="U382" s="57"/>
      <c r="V382" s="57"/>
      <c r="W382" s="57">
        <v>0.41666666666666669</v>
      </c>
      <c r="X382" s="55">
        <f t="shared" si="340"/>
        <v>0</v>
      </c>
      <c r="Y382" s="56" t="s">
        <v>57</v>
      </c>
      <c r="Z382" s="187" t="s">
        <v>669</v>
      </c>
      <c r="AA382" s="191" t="s">
        <v>565</v>
      </c>
      <c r="AB382" s="36" t="s">
        <v>25</v>
      </c>
      <c r="AC382" s="38"/>
      <c r="AD382" s="14"/>
      <c r="AE382" s="14"/>
    </row>
    <row r="383" spans="1:31" x14ac:dyDescent="0.25">
      <c r="A383" s="14"/>
      <c r="B383" s="65" t="s">
        <v>10</v>
      </c>
      <c r="C383" s="81">
        <v>1</v>
      </c>
      <c r="D383" s="101" t="s">
        <v>703</v>
      </c>
      <c r="E383" s="101" t="s">
        <v>676</v>
      </c>
      <c r="F383" s="101"/>
      <c r="G383" s="101"/>
      <c r="H383" s="139"/>
      <c r="I383" s="72"/>
      <c r="J383" s="66"/>
      <c r="K383" s="35">
        <v>0</v>
      </c>
      <c r="L383" s="35">
        <v>0.41666666666666669</v>
      </c>
      <c r="M383" s="35">
        <v>1.25</v>
      </c>
      <c r="N383" s="35">
        <v>0</v>
      </c>
      <c r="O383" s="35">
        <v>0.41666666666666669</v>
      </c>
      <c r="P383" s="58">
        <f t="shared" ref="P383" si="360">SUM(K383:O383)</f>
        <v>2.0833333333333335</v>
      </c>
      <c r="Q383" s="63">
        <f t="shared" ref="Q383" si="361">SUM(R383:W383)</f>
        <v>2.0833333333333335</v>
      </c>
      <c r="R383" s="57"/>
      <c r="S383" s="57">
        <v>0.41666666666666669</v>
      </c>
      <c r="T383" s="57">
        <v>1.25</v>
      </c>
      <c r="U383" s="57"/>
      <c r="V383" s="57"/>
      <c r="W383" s="57">
        <v>0.41666666666666669</v>
      </c>
      <c r="X383" s="55">
        <f t="shared" ref="X383" si="362">SUM(P383-Q383)</f>
        <v>0</v>
      </c>
      <c r="Y383" s="56" t="s">
        <v>58</v>
      </c>
      <c r="Z383" s="187" t="s">
        <v>669</v>
      </c>
      <c r="AA383" s="191" t="s">
        <v>565</v>
      </c>
      <c r="AB383" s="36" t="s">
        <v>25</v>
      </c>
      <c r="AC383" s="38"/>
      <c r="AD383" s="14"/>
      <c r="AE383" s="14"/>
    </row>
    <row r="384" spans="1:31" x14ac:dyDescent="0.25">
      <c r="A384" s="14"/>
      <c r="B384" s="65" t="s">
        <v>10</v>
      </c>
      <c r="C384" s="81">
        <v>1</v>
      </c>
      <c r="D384" s="101" t="s">
        <v>704</v>
      </c>
      <c r="E384" s="101" t="s">
        <v>676</v>
      </c>
      <c r="F384" s="101"/>
      <c r="G384" s="101"/>
      <c r="H384" s="139"/>
      <c r="I384" s="72"/>
      <c r="J384" s="66"/>
      <c r="K384" s="35">
        <v>0</v>
      </c>
      <c r="L384" s="35">
        <v>0.41666666666666669</v>
      </c>
      <c r="M384" s="35">
        <v>1.25</v>
      </c>
      <c r="N384" s="35">
        <v>0</v>
      </c>
      <c r="O384" s="35">
        <v>0.41666666666666669</v>
      </c>
      <c r="P384" s="58">
        <f t="shared" ref="P384" si="363">SUM(K384:O384)</f>
        <v>2.0833333333333335</v>
      </c>
      <c r="Q384" s="63">
        <f t="shared" ref="Q384" si="364">SUM(R384:W384)</f>
        <v>2.0833333333333335</v>
      </c>
      <c r="R384" s="57"/>
      <c r="S384" s="57">
        <v>0.41666666666666669</v>
      </c>
      <c r="T384" s="57">
        <v>1.25</v>
      </c>
      <c r="U384" s="57"/>
      <c r="V384" s="57"/>
      <c r="W384" s="57">
        <v>0.41666666666666669</v>
      </c>
      <c r="X384" s="55">
        <f t="shared" ref="X384" si="365">SUM(P384-Q384)</f>
        <v>0</v>
      </c>
      <c r="Y384" s="56" t="s">
        <v>59</v>
      </c>
      <c r="Z384" s="187" t="s">
        <v>669</v>
      </c>
      <c r="AA384" s="191" t="s">
        <v>565</v>
      </c>
      <c r="AB384" s="36" t="s">
        <v>25</v>
      </c>
      <c r="AC384" s="38"/>
      <c r="AD384" s="14"/>
      <c r="AE384" s="14"/>
    </row>
    <row r="385" spans="1:31" x14ac:dyDescent="0.25">
      <c r="A385" s="14"/>
      <c r="B385" s="65" t="s">
        <v>10</v>
      </c>
      <c r="C385" s="81">
        <v>1</v>
      </c>
      <c r="D385" s="101" t="s">
        <v>705</v>
      </c>
      <c r="E385" s="101" t="s">
        <v>676</v>
      </c>
      <c r="F385" s="101"/>
      <c r="G385" s="101"/>
      <c r="H385" s="139"/>
      <c r="I385" s="72"/>
      <c r="J385" s="66"/>
      <c r="K385" s="35">
        <v>0</v>
      </c>
      <c r="L385" s="35">
        <v>0.41666666666666669</v>
      </c>
      <c r="M385" s="35">
        <v>1.25</v>
      </c>
      <c r="N385" s="35">
        <v>0</v>
      </c>
      <c r="O385" s="35">
        <v>0.41666666666666669</v>
      </c>
      <c r="P385" s="58">
        <f t="shared" ref="P385" si="366">SUM(K385:O385)</f>
        <v>2.0833333333333335</v>
      </c>
      <c r="Q385" s="63">
        <f t="shared" ref="Q385" si="367">SUM(R385:W385)</f>
        <v>2.0833333333333335</v>
      </c>
      <c r="R385" s="57"/>
      <c r="S385" s="57">
        <v>0.41666666666666669</v>
      </c>
      <c r="T385" s="57">
        <v>1.25</v>
      </c>
      <c r="U385" s="57"/>
      <c r="V385" s="57"/>
      <c r="W385" s="57">
        <v>0.41666666666666669</v>
      </c>
      <c r="X385" s="55">
        <f t="shared" ref="X385" si="368">SUM(P385-Q385)</f>
        <v>0</v>
      </c>
      <c r="Y385" s="56" t="s">
        <v>60</v>
      </c>
      <c r="Z385" s="187" t="s">
        <v>669</v>
      </c>
      <c r="AA385" s="191" t="s">
        <v>565</v>
      </c>
      <c r="AB385" s="36" t="s">
        <v>25</v>
      </c>
      <c r="AC385" s="38"/>
      <c r="AD385" s="14"/>
      <c r="AE385" s="14"/>
    </row>
    <row r="386" spans="1:31" x14ac:dyDescent="0.25">
      <c r="A386" s="14"/>
      <c r="B386" s="65" t="s">
        <v>665</v>
      </c>
      <c r="C386" s="81">
        <v>1</v>
      </c>
      <c r="D386" s="101" t="s">
        <v>700</v>
      </c>
      <c r="E386" s="101" t="s">
        <v>675</v>
      </c>
      <c r="F386" s="101"/>
      <c r="G386" s="101"/>
      <c r="H386" s="139"/>
      <c r="I386" s="72"/>
      <c r="J386" s="66"/>
      <c r="K386" s="35">
        <v>0</v>
      </c>
      <c r="L386" s="35">
        <v>0</v>
      </c>
      <c r="M386" s="35">
        <v>1.25</v>
      </c>
      <c r="N386" s="35">
        <v>0</v>
      </c>
      <c r="O386" s="35">
        <v>0</v>
      </c>
      <c r="P386" s="58">
        <f t="shared" si="359"/>
        <v>1.25</v>
      </c>
      <c r="Q386" s="63">
        <f t="shared" si="226"/>
        <v>1.25</v>
      </c>
      <c r="R386" s="57"/>
      <c r="S386" s="57"/>
      <c r="T386" s="57">
        <v>1.0416666666666667</v>
      </c>
      <c r="U386" s="57"/>
      <c r="V386" s="57"/>
      <c r="W386" s="57">
        <v>0.20833333333333334</v>
      </c>
      <c r="X386" s="55">
        <f t="shared" si="340"/>
        <v>0</v>
      </c>
      <c r="Y386" s="56" t="s">
        <v>61</v>
      </c>
      <c r="Z386" s="187" t="s">
        <v>669</v>
      </c>
      <c r="AA386" s="191" t="s">
        <v>565</v>
      </c>
      <c r="AB386" s="36" t="s">
        <v>25</v>
      </c>
      <c r="AC386" s="38"/>
      <c r="AD386" s="14"/>
      <c r="AE386" s="14"/>
    </row>
    <row r="387" spans="1:31" x14ac:dyDescent="0.25">
      <c r="A387" s="14"/>
      <c r="B387" s="65" t="s">
        <v>665</v>
      </c>
      <c r="C387" s="81">
        <v>1</v>
      </c>
      <c r="D387" s="101" t="s">
        <v>699</v>
      </c>
      <c r="E387" s="101" t="s">
        <v>675</v>
      </c>
      <c r="F387" s="101"/>
      <c r="G387" s="101"/>
      <c r="H387" s="139"/>
      <c r="I387" s="72"/>
      <c r="J387" s="66"/>
      <c r="K387" s="35">
        <v>0</v>
      </c>
      <c r="L387" s="35">
        <v>0</v>
      </c>
      <c r="M387" s="35">
        <v>0.41666666666666669</v>
      </c>
      <c r="N387" s="35">
        <v>0</v>
      </c>
      <c r="O387" s="35">
        <v>0</v>
      </c>
      <c r="P387" s="58">
        <f t="shared" ref="P387" si="369">SUM(K387:O387)</f>
        <v>0.41666666666666669</v>
      </c>
      <c r="Q387" s="63">
        <f t="shared" ref="Q387" si="370">SUM(R387:W387)</f>
        <v>0.41666666666666663</v>
      </c>
      <c r="R387" s="57"/>
      <c r="S387" s="57"/>
      <c r="T387" s="57">
        <v>0.33333333333333331</v>
      </c>
      <c r="U387" s="57"/>
      <c r="V387" s="57"/>
      <c r="W387" s="57">
        <v>8.3333333333333329E-2</v>
      </c>
      <c r="X387" s="55">
        <f t="shared" ref="X387" si="371">SUM(P387-Q387)</f>
        <v>5.5511151231257827E-17</v>
      </c>
      <c r="Y387" s="56" t="s">
        <v>61</v>
      </c>
      <c r="Z387" s="187" t="s">
        <v>669</v>
      </c>
      <c r="AA387" s="191" t="s">
        <v>565</v>
      </c>
      <c r="AB387" s="36" t="s">
        <v>25</v>
      </c>
      <c r="AC387" s="38"/>
      <c r="AD387" s="14"/>
      <c r="AE387" s="14"/>
    </row>
    <row r="388" spans="1:31" x14ac:dyDescent="0.25">
      <c r="A388" s="14"/>
      <c r="B388" s="65"/>
      <c r="C388" s="81"/>
      <c r="D388" s="101"/>
      <c r="E388" s="101"/>
      <c r="F388" s="101"/>
      <c r="G388" s="101"/>
      <c r="H388" s="139"/>
      <c r="I388" s="72"/>
      <c r="J388" s="66"/>
      <c r="K388" s="64"/>
      <c r="L388" s="35"/>
      <c r="M388" s="35"/>
      <c r="N388" s="35"/>
      <c r="O388" s="35"/>
      <c r="P388" s="58">
        <f t="shared" si="359"/>
        <v>0</v>
      </c>
      <c r="Q388" s="63">
        <f t="shared" si="226"/>
        <v>0</v>
      </c>
      <c r="R388" s="57"/>
      <c r="S388" s="57"/>
      <c r="T388" s="57"/>
      <c r="U388" s="57"/>
      <c r="V388" s="57"/>
      <c r="W388" s="57"/>
      <c r="X388" s="55">
        <f t="shared" si="340"/>
        <v>0</v>
      </c>
      <c r="Y388" s="56"/>
      <c r="Z388" s="188"/>
      <c r="AA388" s="191"/>
      <c r="AB388" s="36" t="s">
        <v>23</v>
      </c>
      <c r="AC388" s="38"/>
      <c r="AD388" s="14"/>
      <c r="AE388" s="14"/>
    </row>
    <row r="389" spans="1:31" x14ac:dyDescent="0.25">
      <c r="A389" s="14"/>
      <c r="B389" s="65"/>
      <c r="C389" s="81"/>
      <c r="D389" s="101"/>
      <c r="E389" s="101"/>
      <c r="F389" s="101"/>
      <c r="G389" s="101"/>
      <c r="H389" s="139"/>
      <c r="I389" s="72"/>
      <c r="J389" s="66"/>
      <c r="K389" s="64"/>
      <c r="L389" s="35"/>
      <c r="M389" s="35"/>
      <c r="N389" s="35"/>
      <c r="O389" s="35"/>
      <c r="P389" s="58">
        <f t="shared" si="359"/>
        <v>0</v>
      </c>
      <c r="Q389" s="63">
        <f t="shared" si="226"/>
        <v>0</v>
      </c>
      <c r="R389" s="57"/>
      <c r="S389" s="57"/>
      <c r="T389" s="57"/>
      <c r="U389" s="57"/>
      <c r="V389" s="57"/>
      <c r="W389" s="57"/>
      <c r="X389" s="55">
        <f t="shared" si="340"/>
        <v>0</v>
      </c>
      <c r="Y389" s="56"/>
      <c r="Z389" s="188"/>
      <c r="AA389" s="191"/>
      <c r="AB389" s="36" t="s">
        <v>23</v>
      </c>
      <c r="AC389" s="38"/>
      <c r="AD389" s="14"/>
      <c r="AE389" s="14"/>
    </row>
    <row r="390" spans="1:31" x14ac:dyDescent="0.25">
      <c r="A390" s="14"/>
      <c r="B390" s="65"/>
      <c r="C390" s="81"/>
      <c r="D390" s="101"/>
      <c r="E390" s="101"/>
      <c r="F390" s="101"/>
      <c r="G390" s="101"/>
      <c r="H390" s="139"/>
      <c r="I390" s="72"/>
      <c r="J390" s="66"/>
      <c r="K390" s="64"/>
      <c r="L390" s="35"/>
      <c r="M390" s="35"/>
      <c r="N390" s="35"/>
      <c r="O390" s="35"/>
      <c r="P390" s="58">
        <f t="shared" si="359"/>
        <v>0</v>
      </c>
      <c r="Q390" s="63">
        <f t="shared" si="226"/>
        <v>0</v>
      </c>
      <c r="R390" s="57"/>
      <c r="S390" s="57"/>
      <c r="T390" s="57"/>
      <c r="U390" s="57"/>
      <c r="V390" s="57"/>
      <c r="W390" s="57"/>
      <c r="X390" s="55">
        <f t="shared" si="340"/>
        <v>0</v>
      </c>
      <c r="Y390" s="56"/>
      <c r="Z390" s="188"/>
      <c r="AA390" s="191"/>
      <c r="AB390" s="36" t="s">
        <v>23</v>
      </c>
      <c r="AC390" s="38"/>
      <c r="AD390" s="14"/>
      <c r="AE390" s="14"/>
    </row>
    <row r="391" spans="1:31" x14ac:dyDescent="0.25">
      <c r="A391" s="14"/>
      <c r="B391" s="65"/>
      <c r="C391" s="81"/>
      <c r="D391" s="101"/>
      <c r="E391" s="101"/>
      <c r="F391" s="101"/>
      <c r="G391" s="101"/>
      <c r="H391" s="139"/>
      <c r="I391" s="72"/>
      <c r="J391" s="66"/>
      <c r="K391" s="64"/>
      <c r="L391" s="35"/>
      <c r="M391" s="35"/>
      <c r="N391" s="35"/>
      <c r="O391" s="35"/>
      <c r="P391" s="58">
        <f t="shared" si="359"/>
        <v>0</v>
      </c>
      <c r="Q391" s="63">
        <f t="shared" si="226"/>
        <v>0</v>
      </c>
      <c r="R391" s="57"/>
      <c r="S391" s="57"/>
      <c r="T391" s="57"/>
      <c r="U391" s="57"/>
      <c r="V391" s="57"/>
      <c r="W391" s="57"/>
      <c r="X391" s="55">
        <f t="shared" si="340"/>
        <v>0</v>
      </c>
      <c r="Y391" s="56"/>
      <c r="Z391" s="189"/>
      <c r="AA391" s="192"/>
      <c r="AB391" s="36" t="s">
        <v>23</v>
      </c>
      <c r="AC391" s="38"/>
      <c r="AD391" s="14"/>
      <c r="AE391" s="14"/>
    </row>
    <row r="392" spans="1:31" x14ac:dyDescent="0.25">
      <c r="A392" s="14"/>
      <c r="B392" s="65"/>
      <c r="C392" s="81"/>
      <c r="D392" s="101"/>
      <c r="E392" s="101"/>
      <c r="F392" s="101"/>
      <c r="G392" s="101"/>
      <c r="H392" s="139"/>
      <c r="I392" s="72"/>
      <c r="J392" s="66"/>
      <c r="K392" s="64"/>
      <c r="L392" s="35"/>
      <c r="M392" s="35"/>
      <c r="N392" s="35"/>
      <c r="O392" s="35"/>
      <c r="P392" s="58">
        <f t="shared" si="359"/>
        <v>0</v>
      </c>
      <c r="Q392" s="63">
        <f t="shared" si="226"/>
        <v>0</v>
      </c>
      <c r="R392" s="57"/>
      <c r="S392" s="57"/>
      <c r="T392" s="57"/>
      <c r="U392" s="57"/>
      <c r="V392" s="57"/>
      <c r="W392" s="57"/>
      <c r="X392" s="55">
        <f t="shared" si="340"/>
        <v>0</v>
      </c>
      <c r="Y392" s="56"/>
      <c r="Z392" s="189"/>
      <c r="AA392" s="192"/>
      <c r="AB392" s="36" t="s">
        <v>23</v>
      </c>
      <c r="AC392" s="38"/>
      <c r="AD392" s="14"/>
      <c r="AE392" s="14"/>
    </row>
    <row r="393" spans="1:31" x14ac:dyDescent="0.25">
      <c r="A393" s="14"/>
      <c r="B393" s="65"/>
      <c r="C393" s="81"/>
      <c r="D393" s="101"/>
      <c r="E393" s="101"/>
      <c r="F393" s="101"/>
      <c r="G393" s="101"/>
      <c r="H393" s="139"/>
      <c r="I393" s="72"/>
      <c r="J393" s="66"/>
      <c r="K393" s="64"/>
      <c r="L393" s="35"/>
      <c r="M393" s="35"/>
      <c r="N393" s="35"/>
      <c r="O393" s="35"/>
      <c r="P393" s="58">
        <f t="shared" si="359"/>
        <v>0</v>
      </c>
      <c r="Q393" s="63">
        <f t="shared" si="226"/>
        <v>0</v>
      </c>
      <c r="R393" s="57"/>
      <c r="S393" s="57"/>
      <c r="T393" s="57"/>
      <c r="U393" s="57"/>
      <c r="V393" s="57"/>
      <c r="W393" s="57"/>
      <c r="X393" s="55">
        <f t="shared" si="340"/>
        <v>0</v>
      </c>
      <c r="Y393" s="56"/>
      <c r="Z393" s="189"/>
      <c r="AA393" s="192"/>
      <c r="AB393" s="36" t="s">
        <v>23</v>
      </c>
      <c r="AC393" s="38"/>
      <c r="AD393" s="14"/>
      <c r="AE393" s="14"/>
    </row>
    <row r="394" spans="1:31" x14ac:dyDescent="0.25">
      <c r="A394" s="14"/>
      <c r="B394" s="65"/>
      <c r="C394" s="81"/>
      <c r="D394" s="101"/>
      <c r="E394" s="101"/>
      <c r="F394" s="101"/>
      <c r="G394" s="101"/>
      <c r="H394" s="139"/>
      <c r="I394" s="72"/>
      <c r="J394" s="66"/>
      <c r="K394" s="64"/>
      <c r="L394" s="35"/>
      <c r="M394" s="35"/>
      <c r="N394" s="35"/>
      <c r="O394" s="35"/>
      <c r="P394" s="58">
        <f t="shared" si="359"/>
        <v>0</v>
      </c>
      <c r="Q394" s="63">
        <f t="shared" si="226"/>
        <v>0</v>
      </c>
      <c r="R394" s="57"/>
      <c r="S394" s="57"/>
      <c r="T394" s="57"/>
      <c r="U394" s="57"/>
      <c r="V394" s="57"/>
      <c r="W394" s="57"/>
      <c r="X394" s="55">
        <f t="shared" si="340"/>
        <v>0</v>
      </c>
      <c r="Y394" s="56"/>
      <c r="Z394" s="189"/>
      <c r="AA394" s="192"/>
      <c r="AB394" s="36" t="s">
        <v>23</v>
      </c>
      <c r="AC394" s="38"/>
      <c r="AD394" s="14"/>
      <c r="AE394" s="14"/>
    </row>
    <row r="395" spans="1:31" x14ac:dyDescent="0.25">
      <c r="A395" s="14"/>
      <c r="B395" s="65"/>
      <c r="C395" s="81"/>
      <c r="D395" s="101"/>
      <c r="E395" s="101"/>
      <c r="F395" s="101"/>
      <c r="G395" s="101"/>
      <c r="H395" s="139"/>
      <c r="I395" s="72"/>
      <c r="J395" s="66"/>
      <c r="K395" s="64"/>
      <c r="L395" s="35"/>
      <c r="M395" s="35"/>
      <c r="N395" s="35"/>
      <c r="O395" s="35"/>
      <c r="P395" s="58">
        <f t="shared" si="359"/>
        <v>0</v>
      </c>
      <c r="Q395" s="63">
        <f t="shared" si="226"/>
        <v>0</v>
      </c>
      <c r="R395" s="57"/>
      <c r="S395" s="57"/>
      <c r="T395" s="57"/>
      <c r="U395" s="57"/>
      <c r="V395" s="57"/>
      <c r="W395" s="57"/>
      <c r="X395" s="55">
        <f t="shared" si="340"/>
        <v>0</v>
      </c>
      <c r="Y395" s="56"/>
      <c r="Z395" s="189"/>
      <c r="AA395" s="192"/>
      <c r="AB395" s="36" t="s">
        <v>23</v>
      </c>
      <c r="AC395" s="38"/>
      <c r="AD395" s="14"/>
      <c r="AE395" s="14"/>
    </row>
    <row r="396" spans="1:31" x14ac:dyDescent="0.25">
      <c r="A396" s="14"/>
      <c r="B396" s="65"/>
      <c r="C396" s="81"/>
      <c r="D396" s="101"/>
      <c r="E396" s="101"/>
      <c r="F396" s="101"/>
      <c r="G396" s="101"/>
      <c r="H396" s="139"/>
      <c r="I396" s="72"/>
      <c r="J396" s="66"/>
      <c r="K396" s="64"/>
      <c r="L396" s="35"/>
      <c r="M396" s="35"/>
      <c r="N396" s="35"/>
      <c r="O396" s="35"/>
      <c r="P396" s="58">
        <f t="shared" si="359"/>
        <v>0</v>
      </c>
      <c r="Q396" s="63">
        <f t="shared" si="226"/>
        <v>0</v>
      </c>
      <c r="R396" s="57"/>
      <c r="S396" s="57"/>
      <c r="T396" s="57"/>
      <c r="U396" s="57"/>
      <c r="V396" s="57"/>
      <c r="W396" s="57"/>
      <c r="X396" s="55">
        <f t="shared" si="340"/>
        <v>0</v>
      </c>
      <c r="Y396" s="56"/>
      <c r="Z396" s="189"/>
      <c r="AA396" s="192"/>
      <c r="AB396" s="36" t="s">
        <v>23</v>
      </c>
      <c r="AC396" s="38"/>
      <c r="AD396" s="14"/>
      <c r="AE396" s="14"/>
    </row>
    <row r="397" spans="1:31" x14ac:dyDescent="0.25">
      <c r="A397" s="14"/>
      <c r="B397" s="65"/>
      <c r="C397" s="81"/>
      <c r="D397" s="101"/>
      <c r="E397" s="101"/>
      <c r="F397" s="101"/>
      <c r="G397" s="101"/>
      <c r="H397" s="139"/>
      <c r="I397" s="72"/>
      <c r="J397" s="66"/>
      <c r="K397" s="64"/>
      <c r="L397" s="35"/>
      <c r="M397" s="35"/>
      <c r="N397" s="35"/>
      <c r="O397" s="35"/>
      <c r="P397" s="58">
        <f t="shared" si="359"/>
        <v>0</v>
      </c>
      <c r="Q397" s="63">
        <f t="shared" si="226"/>
        <v>0</v>
      </c>
      <c r="R397" s="57"/>
      <c r="S397" s="57"/>
      <c r="T397" s="57"/>
      <c r="U397" s="57"/>
      <c r="V397" s="57"/>
      <c r="W397" s="57"/>
      <c r="X397" s="55">
        <f t="shared" si="340"/>
        <v>0</v>
      </c>
      <c r="Y397" s="56"/>
      <c r="Z397" s="189"/>
      <c r="AA397" s="192"/>
      <c r="AB397" s="36" t="s">
        <v>23</v>
      </c>
      <c r="AC397" s="38"/>
      <c r="AD397" s="14"/>
      <c r="AE397" s="14"/>
    </row>
    <row r="398" spans="1:31" x14ac:dyDescent="0.25">
      <c r="A398" s="14"/>
      <c r="B398" s="65"/>
      <c r="C398" s="81"/>
      <c r="D398" s="101"/>
      <c r="E398" s="101"/>
      <c r="F398" s="101"/>
      <c r="G398" s="101"/>
      <c r="H398" s="139"/>
      <c r="I398" s="72"/>
      <c r="J398" s="66"/>
      <c r="K398" s="64"/>
      <c r="L398" s="35"/>
      <c r="M398" s="35"/>
      <c r="N398" s="35"/>
      <c r="O398" s="35"/>
      <c r="P398" s="58">
        <f t="shared" si="359"/>
        <v>0</v>
      </c>
      <c r="Q398" s="63">
        <f t="shared" si="226"/>
        <v>0</v>
      </c>
      <c r="R398" s="57"/>
      <c r="S398" s="57"/>
      <c r="T398" s="57"/>
      <c r="U398" s="57"/>
      <c r="V398" s="57"/>
      <c r="W398" s="57"/>
      <c r="X398" s="55">
        <f t="shared" si="340"/>
        <v>0</v>
      </c>
      <c r="Y398" s="56"/>
      <c r="Z398" s="189"/>
      <c r="AA398" s="192"/>
      <c r="AB398" s="36" t="s">
        <v>23</v>
      </c>
      <c r="AC398" s="38"/>
      <c r="AD398" s="14"/>
      <c r="AE398" s="14"/>
    </row>
    <row r="399" spans="1:31" x14ac:dyDescent="0.25">
      <c r="A399" s="14"/>
      <c r="B399" s="65"/>
      <c r="C399" s="81"/>
      <c r="D399" s="101"/>
      <c r="E399" s="101"/>
      <c r="F399" s="101"/>
      <c r="G399" s="101"/>
      <c r="H399" s="139"/>
      <c r="I399" s="72"/>
      <c r="J399" s="66"/>
      <c r="K399" s="64"/>
      <c r="L399" s="35"/>
      <c r="M399" s="35"/>
      <c r="N399" s="35"/>
      <c r="O399" s="35"/>
      <c r="P399" s="58">
        <f t="shared" si="359"/>
        <v>0</v>
      </c>
      <c r="Q399" s="63">
        <f t="shared" si="226"/>
        <v>0</v>
      </c>
      <c r="R399" s="57"/>
      <c r="S399" s="57"/>
      <c r="T399" s="57"/>
      <c r="U399" s="57"/>
      <c r="V399" s="57"/>
      <c r="W399" s="57"/>
      <c r="X399" s="55">
        <f t="shared" si="340"/>
        <v>0</v>
      </c>
      <c r="Y399" s="56"/>
      <c r="Z399" s="189"/>
      <c r="AA399" s="192"/>
      <c r="AB399" s="36" t="s">
        <v>23</v>
      </c>
      <c r="AC399" s="38"/>
      <c r="AD399" s="14"/>
      <c r="AE399" s="14"/>
    </row>
    <row r="400" spans="1:31" x14ac:dyDescent="0.25">
      <c r="A400" s="14"/>
      <c r="B400" s="65"/>
      <c r="C400" s="81"/>
      <c r="D400" s="101"/>
      <c r="E400" s="101"/>
      <c r="F400" s="101"/>
      <c r="G400" s="101"/>
      <c r="H400" s="139"/>
      <c r="I400" s="72"/>
      <c r="J400" s="66"/>
      <c r="K400" s="64"/>
      <c r="L400" s="35"/>
      <c r="M400" s="35"/>
      <c r="N400" s="35"/>
      <c r="O400" s="35"/>
      <c r="P400" s="58">
        <f t="shared" si="359"/>
        <v>0</v>
      </c>
      <c r="Q400" s="63">
        <f t="shared" si="226"/>
        <v>0</v>
      </c>
      <c r="R400" s="57"/>
      <c r="S400" s="57"/>
      <c r="T400" s="57"/>
      <c r="U400" s="57"/>
      <c r="V400" s="57"/>
      <c r="W400" s="57"/>
      <c r="X400" s="55">
        <f t="shared" si="340"/>
        <v>0</v>
      </c>
      <c r="Y400" s="56"/>
      <c r="Z400" s="189"/>
      <c r="AA400" s="192"/>
      <c r="AB400" s="36" t="s">
        <v>23</v>
      </c>
      <c r="AC400" s="38"/>
      <c r="AD400" s="14"/>
      <c r="AE400" s="14"/>
    </row>
    <row r="401" spans="1:31" x14ac:dyDescent="0.25">
      <c r="A401" s="14"/>
      <c r="B401" s="65"/>
      <c r="C401" s="81"/>
      <c r="D401" s="101"/>
      <c r="E401" s="101"/>
      <c r="F401" s="101"/>
      <c r="G401" s="101"/>
      <c r="H401" s="139"/>
      <c r="I401" s="72"/>
      <c r="J401" s="66"/>
      <c r="K401" s="64"/>
      <c r="L401" s="35"/>
      <c r="M401" s="35"/>
      <c r="N401" s="35"/>
      <c r="O401" s="35"/>
      <c r="P401" s="58">
        <f t="shared" si="359"/>
        <v>0</v>
      </c>
      <c r="Q401" s="63">
        <f t="shared" si="226"/>
        <v>0</v>
      </c>
      <c r="R401" s="57"/>
      <c r="S401" s="57"/>
      <c r="T401" s="57"/>
      <c r="U401" s="57"/>
      <c r="V401" s="57"/>
      <c r="W401" s="57"/>
      <c r="X401" s="55">
        <f t="shared" si="340"/>
        <v>0</v>
      </c>
      <c r="Y401" s="56"/>
      <c r="Z401" s="189"/>
      <c r="AA401" s="192"/>
      <c r="AB401" s="36" t="s">
        <v>23</v>
      </c>
      <c r="AC401" s="38"/>
      <c r="AD401" s="14"/>
      <c r="AE401" s="14"/>
    </row>
    <row r="402" spans="1:31" x14ac:dyDescent="0.25">
      <c r="A402" s="14"/>
      <c r="B402" s="65"/>
      <c r="C402" s="81"/>
      <c r="D402" s="101"/>
      <c r="E402" s="101"/>
      <c r="F402" s="101"/>
      <c r="G402" s="101"/>
      <c r="H402" s="139"/>
      <c r="I402" s="72"/>
      <c r="J402" s="66"/>
      <c r="K402" s="64"/>
      <c r="L402" s="35"/>
      <c r="M402" s="35"/>
      <c r="N402" s="35"/>
      <c r="O402" s="35"/>
      <c r="P402" s="58">
        <f t="shared" si="359"/>
        <v>0</v>
      </c>
      <c r="Q402" s="63">
        <f t="shared" si="226"/>
        <v>0</v>
      </c>
      <c r="R402" s="57"/>
      <c r="S402" s="57"/>
      <c r="T402" s="57"/>
      <c r="U402" s="57"/>
      <c r="V402" s="57"/>
      <c r="W402" s="57"/>
      <c r="X402" s="55">
        <f t="shared" si="340"/>
        <v>0</v>
      </c>
      <c r="Y402" s="56"/>
      <c r="Z402" s="189"/>
      <c r="AA402" s="192"/>
      <c r="AB402" s="36" t="s">
        <v>23</v>
      </c>
      <c r="AC402" s="38"/>
      <c r="AD402" s="14"/>
      <c r="AE402" s="14"/>
    </row>
    <row r="403" spans="1:31" x14ac:dyDescent="0.25">
      <c r="A403" s="14"/>
      <c r="B403" s="65"/>
      <c r="C403" s="81"/>
      <c r="D403" s="101"/>
      <c r="E403" s="101"/>
      <c r="F403" s="101"/>
      <c r="G403" s="101"/>
      <c r="H403" s="139"/>
      <c r="I403" s="72"/>
      <c r="J403" s="66"/>
      <c r="K403" s="64"/>
      <c r="L403" s="35"/>
      <c r="M403" s="35"/>
      <c r="N403" s="35"/>
      <c r="O403" s="35"/>
      <c r="P403" s="58">
        <f t="shared" si="359"/>
        <v>0</v>
      </c>
      <c r="Q403" s="63">
        <f t="shared" si="226"/>
        <v>0</v>
      </c>
      <c r="R403" s="57"/>
      <c r="S403" s="57"/>
      <c r="T403" s="57"/>
      <c r="U403" s="57"/>
      <c r="V403" s="57"/>
      <c r="W403" s="57"/>
      <c r="X403" s="55">
        <f t="shared" si="340"/>
        <v>0</v>
      </c>
      <c r="Y403" s="56"/>
      <c r="Z403" s="189"/>
      <c r="AA403" s="192"/>
      <c r="AB403" s="36" t="s">
        <v>23</v>
      </c>
      <c r="AC403" s="38"/>
      <c r="AD403" s="14"/>
      <c r="AE403" s="14"/>
    </row>
    <row r="404" spans="1:31" x14ac:dyDescent="0.25">
      <c r="A404" s="14"/>
      <c r="B404" s="65"/>
      <c r="C404" s="81"/>
      <c r="D404" s="101"/>
      <c r="E404" s="101"/>
      <c r="F404" s="101"/>
      <c r="G404" s="101"/>
      <c r="H404" s="139"/>
      <c r="I404" s="72"/>
      <c r="J404" s="66"/>
      <c r="K404" s="64"/>
      <c r="L404" s="35"/>
      <c r="M404" s="35"/>
      <c r="N404" s="35"/>
      <c r="O404" s="35"/>
      <c r="P404" s="58">
        <f t="shared" si="359"/>
        <v>0</v>
      </c>
      <c r="Q404" s="63">
        <f t="shared" si="226"/>
        <v>0</v>
      </c>
      <c r="R404" s="57"/>
      <c r="S404" s="57"/>
      <c r="T404" s="57"/>
      <c r="U404" s="57"/>
      <c r="V404" s="57"/>
      <c r="W404" s="57"/>
      <c r="X404" s="55">
        <f t="shared" si="340"/>
        <v>0</v>
      </c>
      <c r="Y404" s="56"/>
      <c r="Z404" s="189"/>
      <c r="AA404" s="192"/>
      <c r="AB404" s="36" t="s">
        <v>23</v>
      </c>
      <c r="AC404" s="38"/>
      <c r="AD404" s="14"/>
      <c r="AE404" s="14"/>
    </row>
    <row r="405" spans="1:31" x14ac:dyDescent="0.25">
      <c r="A405" s="14"/>
      <c r="B405" s="65"/>
      <c r="C405" s="81"/>
      <c r="D405" s="101"/>
      <c r="E405" s="101"/>
      <c r="F405" s="101"/>
      <c r="G405" s="101"/>
      <c r="H405" s="139"/>
      <c r="I405" s="72"/>
      <c r="J405" s="66"/>
      <c r="K405" s="64"/>
      <c r="L405" s="35"/>
      <c r="M405" s="35"/>
      <c r="N405" s="35"/>
      <c r="O405" s="35"/>
      <c r="P405" s="58">
        <f t="shared" si="359"/>
        <v>0</v>
      </c>
      <c r="Q405" s="63">
        <f t="shared" si="226"/>
        <v>0</v>
      </c>
      <c r="R405" s="57"/>
      <c r="S405" s="57"/>
      <c r="T405" s="57"/>
      <c r="U405" s="57"/>
      <c r="V405" s="57"/>
      <c r="W405" s="57"/>
      <c r="X405" s="55">
        <f t="shared" si="340"/>
        <v>0</v>
      </c>
      <c r="Y405" s="56"/>
      <c r="Z405" s="189"/>
      <c r="AA405" s="192"/>
      <c r="AB405" s="36" t="s">
        <v>23</v>
      </c>
      <c r="AC405" s="38"/>
      <c r="AD405" s="14"/>
      <c r="AE405" s="14"/>
    </row>
    <row r="406" spans="1:31" x14ac:dyDescent="0.25">
      <c r="A406" s="14"/>
      <c r="B406" s="65"/>
      <c r="C406" s="81"/>
      <c r="D406" s="101"/>
      <c r="E406" s="101"/>
      <c r="F406" s="101"/>
      <c r="G406" s="101"/>
      <c r="H406" s="139"/>
      <c r="I406" s="72"/>
      <c r="J406" s="66"/>
      <c r="K406" s="64"/>
      <c r="L406" s="35"/>
      <c r="M406" s="35"/>
      <c r="N406" s="35"/>
      <c r="O406" s="35"/>
      <c r="P406" s="58">
        <f t="shared" si="359"/>
        <v>0</v>
      </c>
      <c r="Q406" s="63">
        <f t="shared" si="226"/>
        <v>0</v>
      </c>
      <c r="R406" s="57"/>
      <c r="S406" s="57"/>
      <c r="T406" s="57"/>
      <c r="U406" s="57"/>
      <c r="V406" s="57"/>
      <c r="W406" s="57"/>
      <c r="X406" s="55">
        <f t="shared" si="340"/>
        <v>0</v>
      </c>
      <c r="Y406" s="56"/>
      <c r="Z406" s="189"/>
      <c r="AA406" s="192"/>
      <c r="AB406" s="36" t="s">
        <v>23</v>
      </c>
      <c r="AC406" s="38"/>
      <c r="AD406" s="14"/>
      <c r="AE406" s="14"/>
    </row>
    <row r="407" spans="1:31" x14ac:dyDescent="0.25">
      <c r="A407" s="14"/>
      <c r="B407" s="65"/>
      <c r="C407" s="81"/>
      <c r="D407" s="101"/>
      <c r="E407" s="101"/>
      <c r="F407" s="101"/>
      <c r="G407" s="101"/>
      <c r="H407" s="139"/>
      <c r="I407" s="72"/>
      <c r="J407" s="66"/>
      <c r="K407" s="64"/>
      <c r="L407" s="35"/>
      <c r="M407" s="35"/>
      <c r="N407" s="35"/>
      <c r="O407" s="35"/>
      <c r="P407" s="58">
        <f t="shared" si="359"/>
        <v>0</v>
      </c>
      <c r="Q407" s="63">
        <f t="shared" si="226"/>
        <v>0</v>
      </c>
      <c r="R407" s="57"/>
      <c r="S407" s="57"/>
      <c r="T407" s="57"/>
      <c r="U407" s="57"/>
      <c r="V407" s="57"/>
      <c r="W407" s="57"/>
      <c r="X407" s="55">
        <f t="shared" si="340"/>
        <v>0</v>
      </c>
      <c r="Y407" s="56"/>
      <c r="Z407" s="189"/>
      <c r="AA407" s="192"/>
      <c r="AB407" s="36" t="s">
        <v>23</v>
      </c>
      <c r="AC407" s="38"/>
      <c r="AD407" s="14"/>
      <c r="AE407" s="14"/>
    </row>
    <row r="408" spans="1:31" x14ac:dyDescent="0.25">
      <c r="A408" s="14"/>
      <c r="B408" s="65"/>
      <c r="C408" s="81"/>
      <c r="D408" s="101"/>
      <c r="E408" s="101"/>
      <c r="F408" s="101"/>
      <c r="G408" s="101"/>
      <c r="H408" s="139"/>
      <c r="I408" s="72"/>
      <c r="J408" s="66"/>
      <c r="K408" s="64"/>
      <c r="L408" s="35"/>
      <c r="M408" s="35"/>
      <c r="N408" s="35"/>
      <c r="O408" s="35"/>
      <c r="P408" s="58">
        <f t="shared" si="359"/>
        <v>0</v>
      </c>
      <c r="Q408" s="63">
        <f t="shared" si="226"/>
        <v>0</v>
      </c>
      <c r="R408" s="57"/>
      <c r="S408" s="57"/>
      <c r="T408" s="57"/>
      <c r="U408" s="57"/>
      <c r="V408" s="57"/>
      <c r="W408" s="57"/>
      <c r="X408" s="55">
        <f t="shared" si="340"/>
        <v>0</v>
      </c>
      <c r="Y408" s="56"/>
      <c r="Z408" s="189"/>
      <c r="AA408" s="192"/>
      <c r="AB408" s="36" t="s">
        <v>23</v>
      </c>
      <c r="AC408" s="38"/>
      <c r="AD408" s="14"/>
      <c r="AE408" s="14"/>
    </row>
    <row r="409" spans="1:31" x14ac:dyDescent="0.25">
      <c r="A409" s="14"/>
      <c r="B409" s="65"/>
      <c r="C409" s="81"/>
      <c r="D409" s="101"/>
      <c r="E409" s="101"/>
      <c r="F409" s="101"/>
      <c r="G409" s="101"/>
      <c r="H409" s="139"/>
      <c r="I409" s="72"/>
      <c r="J409" s="66"/>
      <c r="K409" s="64"/>
      <c r="L409" s="35"/>
      <c r="M409" s="35"/>
      <c r="N409" s="35"/>
      <c r="O409" s="35"/>
      <c r="P409" s="58">
        <f t="shared" si="359"/>
        <v>0</v>
      </c>
      <c r="Q409" s="63">
        <f t="shared" si="226"/>
        <v>0</v>
      </c>
      <c r="R409" s="57"/>
      <c r="S409" s="57"/>
      <c r="T409" s="57"/>
      <c r="U409" s="57"/>
      <c r="V409" s="57"/>
      <c r="W409" s="57"/>
      <c r="X409" s="55">
        <f t="shared" si="340"/>
        <v>0</v>
      </c>
      <c r="Y409" s="56"/>
      <c r="Z409" s="189"/>
      <c r="AA409" s="192"/>
      <c r="AB409" s="36" t="s">
        <v>23</v>
      </c>
      <c r="AC409" s="38"/>
      <c r="AD409" s="14"/>
      <c r="AE409" s="14"/>
    </row>
    <row r="410" spans="1:31" x14ac:dyDescent="0.25">
      <c r="A410" s="14"/>
      <c r="B410" s="65"/>
      <c r="C410" s="81"/>
      <c r="D410" s="101"/>
      <c r="E410" s="101"/>
      <c r="F410" s="101"/>
      <c r="G410" s="101"/>
      <c r="H410" s="139"/>
      <c r="I410" s="72"/>
      <c r="J410" s="66"/>
      <c r="K410" s="64"/>
      <c r="L410" s="35"/>
      <c r="M410" s="35"/>
      <c r="N410" s="35"/>
      <c r="O410" s="35"/>
      <c r="P410" s="58">
        <f t="shared" si="359"/>
        <v>0</v>
      </c>
      <c r="Q410" s="63">
        <f t="shared" si="226"/>
        <v>0</v>
      </c>
      <c r="R410" s="57"/>
      <c r="S410" s="57"/>
      <c r="T410" s="57"/>
      <c r="U410" s="57"/>
      <c r="V410" s="57"/>
      <c r="W410" s="57"/>
      <c r="X410" s="55">
        <f t="shared" si="340"/>
        <v>0</v>
      </c>
      <c r="Y410" s="56"/>
      <c r="Z410" s="189"/>
      <c r="AA410" s="192"/>
      <c r="AB410" s="36" t="s">
        <v>23</v>
      </c>
      <c r="AC410" s="38"/>
      <c r="AD410" s="14"/>
      <c r="AE410" s="14"/>
    </row>
    <row r="411" spans="1:31" x14ac:dyDescent="0.25">
      <c r="A411" s="14"/>
      <c r="B411" s="65"/>
      <c r="C411" s="81"/>
      <c r="D411" s="101"/>
      <c r="E411" s="101"/>
      <c r="F411" s="101"/>
      <c r="G411" s="101"/>
      <c r="H411" s="139"/>
      <c r="I411" s="72"/>
      <c r="J411" s="66"/>
      <c r="K411" s="64"/>
      <c r="L411" s="35"/>
      <c r="M411" s="35"/>
      <c r="N411" s="35"/>
      <c r="O411" s="35"/>
      <c r="P411" s="58">
        <f t="shared" si="359"/>
        <v>0</v>
      </c>
      <c r="Q411" s="63">
        <f t="shared" si="226"/>
        <v>0</v>
      </c>
      <c r="R411" s="57"/>
      <c r="S411" s="57"/>
      <c r="T411" s="57"/>
      <c r="U411" s="57"/>
      <c r="V411" s="57"/>
      <c r="W411" s="57"/>
      <c r="X411" s="55">
        <f t="shared" si="340"/>
        <v>0</v>
      </c>
      <c r="Y411" s="56"/>
      <c r="Z411" s="189"/>
      <c r="AA411" s="192"/>
      <c r="AB411" s="36" t="s">
        <v>23</v>
      </c>
      <c r="AC411" s="38"/>
      <c r="AD411" s="14"/>
      <c r="AE411" s="14"/>
    </row>
    <row r="412" spans="1:31" x14ac:dyDescent="0.25">
      <c r="A412" s="14"/>
      <c r="B412" s="65"/>
      <c r="C412" s="81"/>
      <c r="D412" s="101"/>
      <c r="E412" s="101"/>
      <c r="F412" s="101"/>
      <c r="G412" s="101"/>
      <c r="H412" s="139"/>
      <c r="I412" s="72"/>
      <c r="J412" s="66"/>
      <c r="K412" s="64"/>
      <c r="L412" s="35"/>
      <c r="M412" s="35"/>
      <c r="N412" s="35"/>
      <c r="O412" s="35"/>
      <c r="P412" s="58">
        <f t="shared" si="359"/>
        <v>0</v>
      </c>
      <c r="Q412" s="63">
        <f t="shared" si="226"/>
        <v>0</v>
      </c>
      <c r="R412" s="57"/>
      <c r="S412" s="57"/>
      <c r="T412" s="57"/>
      <c r="U412" s="57"/>
      <c r="V412" s="57"/>
      <c r="W412" s="57"/>
      <c r="X412" s="55">
        <f t="shared" si="340"/>
        <v>0</v>
      </c>
      <c r="Y412" s="56"/>
      <c r="Z412" s="189"/>
      <c r="AA412" s="192"/>
      <c r="AB412" s="36" t="s">
        <v>23</v>
      </c>
      <c r="AC412" s="38"/>
      <c r="AD412" s="14"/>
      <c r="AE412" s="14"/>
    </row>
    <row r="413" spans="1:31" x14ac:dyDescent="0.25">
      <c r="A413" s="14"/>
      <c r="B413" s="65"/>
      <c r="C413" s="81"/>
      <c r="D413" s="101"/>
      <c r="E413" s="101"/>
      <c r="F413" s="101"/>
      <c r="G413" s="101"/>
      <c r="H413" s="139"/>
      <c r="I413" s="72"/>
      <c r="J413" s="66"/>
      <c r="K413" s="64"/>
      <c r="L413" s="35"/>
      <c r="M413" s="35"/>
      <c r="N413" s="35"/>
      <c r="O413" s="35"/>
      <c r="P413" s="58">
        <f t="shared" si="359"/>
        <v>0</v>
      </c>
      <c r="Q413" s="63">
        <f t="shared" si="226"/>
        <v>0</v>
      </c>
      <c r="R413" s="57"/>
      <c r="S413" s="57"/>
      <c r="T413" s="57"/>
      <c r="U413" s="57"/>
      <c r="V413" s="57"/>
      <c r="W413" s="57"/>
      <c r="X413" s="55">
        <f t="shared" si="340"/>
        <v>0</v>
      </c>
      <c r="Y413" s="56"/>
      <c r="Z413" s="189"/>
      <c r="AA413" s="192"/>
      <c r="AB413" s="36" t="s">
        <v>23</v>
      </c>
      <c r="AC413" s="38"/>
      <c r="AD413" s="14"/>
      <c r="AE413" s="14"/>
    </row>
    <row r="414" spans="1:31" x14ac:dyDescent="0.25">
      <c r="A414" s="14"/>
      <c r="B414" s="65"/>
      <c r="C414" s="81"/>
      <c r="D414" s="101"/>
      <c r="E414" s="101"/>
      <c r="F414" s="101"/>
      <c r="G414" s="101"/>
      <c r="H414" s="139"/>
      <c r="I414" s="72"/>
      <c r="J414" s="66"/>
      <c r="K414" s="64"/>
      <c r="L414" s="35"/>
      <c r="M414" s="35"/>
      <c r="N414" s="35"/>
      <c r="O414" s="35"/>
      <c r="P414" s="58">
        <f t="shared" si="359"/>
        <v>0</v>
      </c>
      <c r="Q414" s="63">
        <f t="shared" si="226"/>
        <v>0</v>
      </c>
      <c r="R414" s="57"/>
      <c r="S414" s="57"/>
      <c r="T414" s="57"/>
      <c r="U414" s="57"/>
      <c r="V414" s="57"/>
      <c r="W414" s="57"/>
      <c r="X414" s="55">
        <f t="shared" si="340"/>
        <v>0</v>
      </c>
      <c r="Y414" s="56"/>
      <c r="Z414" s="189"/>
      <c r="AA414" s="192"/>
      <c r="AB414" s="36" t="s">
        <v>23</v>
      </c>
      <c r="AC414" s="38"/>
      <c r="AD414" s="14"/>
      <c r="AE414" s="14"/>
    </row>
    <row r="415" spans="1:31" x14ac:dyDescent="0.25">
      <c r="A415" s="14"/>
      <c r="B415" s="65"/>
      <c r="C415" s="81"/>
      <c r="D415" s="101"/>
      <c r="E415" s="101"/>
      <c r="F415" s="101"/>
      <c r="G415" s="101"/>
      <c r="H415" s="139"/>
      <c r="I415" s="72"/>
      <c r="J415" s="66"/>
      <c r="K415" s="64"/>
      <c r="L415" s="35"/>
      <c r="M415" s="35"/>
      <c r="N415" s="35"/>
      <c r="O415" s="35"/>
      <c r="P415" s="58">
        <f t="shared" si="359"/>
        <v>0</v>
      </c>
      <c r="Q415" s="63">
        <f t="shared" si="226"/>
        <v>0</v>
      </c>
      <c r="R415" s="57"/>
      <c r="S415" s="57"/>
      <c r="T415" s="57"/>
      <c r="U415" s="57"/>
      <c r="V415" s="57"/>
      <c r="W415" s="57"/>
      <c r="X415" s="55">
        <f t="shared" si="340"/>
        <v>0</v>
      </c>
      <c r="Y415" s="56"/>
      <c r="Z415" s="189"/>
      <c r="AA415" s="192"/>
      <c r="AB415" s="36" t="s">
        <v>23</v>
      </c>
      <c r="AC415" s="38"/>
      <c r="AD415" s="14"/>
      <c r="AE415" s="14"/>
    </row>
    <row r="416" spans="1:31" x14ac:dyDescent="0.25">
      <c r="A416" s="14"/>
      <c r="B416" s="65"/>
      <c r="C416" s="81"/>
      <c r="D416" s="101"/>
      <c r="E416" s="101"/>
      <c r="F416" s="101"/>
      <c r="G416" s="101"/>
      <c r="H416" s="139"/>
      <c r="I416" s="72"/>
      <c r="J416" s="66"/>
      <c r="K416" s="64"/>
      <c r="L416" s="35"/>
      <c r="M416" s="35"/>
      <c r="N416" s="35"/>
      <c r="O416" s="35"/>
      <c r="P416" s="58">
        <f t="shared" si="359"/>
        <v>0</v>
      </c>
      <c r="Q416" s="63">
        <f t="shared" si="226"/>
        <v>0</v>
      </c>
      <c r="R416" s="57"/>
      <c r="S416" s="57"/>
      <c r="T416" s="57"/>
      <c r="U416" s="57"/>
      <c r="V416" s="57"/>
      <c r="W416" s="57"/>
      <c r="X416" s="55">
        <f t="shared" si="340"/>
        <v>0</v>
      </c>
      <c r="Y416" s="56"/>
      <c r="Z416" s="189"/>
      <c r="AA416" s="192"/>
      <c r="AB416" s="36" t="s">
        <v>23</v>
      </c>
      <c r="AC416" s="38"/>
      <c r="AD416" s="14"/>
      <c r="AE416" s="14"/>
    </row>
    <row r="417" spans="1:31" x14ac:dyDescent="0.25">
      <c r="A417" s="14"/>
      <c r="B417" s="65"/>
      <c r="C417" s="81"/>
      <c r="D417" s="101"/>
      <c r="E417" s="101"/>
      <c r="F417" s="101"/>
      <c r="G417" s="101"/>
      <c r="H417" s="139"/>
      <c r="I417" s="72"/>
      <c r="J417" s="66"/>
      <c r="K417" s="64"/>
      <c r="L417" s="35"/>
      <c r="M417" s="35"/>
      <c r="N417" s="35"/>
      <c r="O417" s="35"/>
      <c r="P417" s="58">
        <f t="shared" si="359"/>
        <v>0</v>
      </c>
      <c r="Q417" s="63">
        <f t="shared" ref="Q417:Q480" si="372">SUM(R417:W417)</f>
        <v>0</v>
      </c>
      <c r="R417" s="57"/>
      <c r="S417" s="57"/>
      <c r="T417" s="57"/>
      <c r="U417" s="57"/>
      <c r="V417" s="57"/>
      <c r="W417" s="57"/>
      <c r="X417" s="55">
        <f t="shared" si="340"/>
        <v>0</v>
      </c>
      <c r="Y417" s="56"/>
      <c r="Z417" s="189"/>
      <c r="AA417" s="192"/>
      <c r="AB417" s="36" t="s">
        <v>23</v>
      </c>
      <c r="AC417" s="38"/>
      <c r="AD417" s="14"/>
      <c r="AE417" s="14"/>
    </row>
    <row r="418" spans="1:31" x14ac:dyDescent="0.25">
      <c r="A418" s="14"/>
      <c r="B418" s="65"/>
      <c r="C418" s="81"/>
      <c r="D418" s="101"/>
      <c r="E418" s="101"/>
      <c r="F418" s="101"/>
      <c r="G418" s="101"/>
      <c r="H418" s="139"/>
      <c r="I418" s="72"/>
      <c r="J418" s="66"/>
      <c r="K418" s="64"/>
      <c r="L418" s="35"/>
      <c r="M418" s="35"/>
      <c r="N418" s="35"/>
      <c r="O418" s="35"/>
      <c r="P418" s="58">
        <f t="shared" si="359"/>
        <v>0</v>
      </c>
      <c r="Q418" s="63">
        <f t="shared" si="372"/>
        <v>0</v>
      </c>
      <c r="R418" s="57"/>
      <c r="S418" s="57"/>
      <c r="T418" s="57"/>
      <c r="U418" s="57"/>
      <c r="V418" s="57"/>
      <c r="W418" s="57"/>
      <c r="X418" s="55">
        <f t="shared" si="340"/>
        <v>0</v>
      </c>
      <c r="Y418" s="56"/>
      <c r="Z418" s="189"/>
      <c r="AA418" s="192"/>
      <c r="AB418" s="36" t="s">
        <v>23</v>
      </c>
      <c r="AC418" s="38"/>
      <c r="AD418" s="14"/>
      <c r="AE418" s="14"/>
    </row>
    <row r="419" spans="1:31" x14ac:dyDescent="0.25">
      <c r="A419" s="14"/>
      <c r="B419" s="65"/>
      <c r="C419" s="81"/>
      <c r="D419" s="101"/>
      <c r="E419" s="101"/>
      <c r="F419" s="101"/>
      <c r="G419" s="101"/>
      <c r="H419" s="139"/>
      <c r="I419" s="72"/>
      <c r="J419" s="66"/>
      <c r="K419" s="64"/>
      <c r="L419" s="35"/>
      <c r="M419" s="35"/>
      <c r="N419" s="35"/>
      <c r="O419" s="35"/>
      <c r="P419" s="58">
        <f t="shared" si="359"/>
        <v>0</v>
      </c>
      <c r="Q419" s="63">
        <f t="shared" si="372"/>
        <v>0</v>
      </c>
      <c r="R419" s="57"/>
      <c r="S419" s="57"/>
      <c r="T419" s="57"/>
      <c r="U419" s="57"/>
      <c r="V419" s="57"/>
      <c r="W419" s="57"/>
      <c r="X419" s="55">
        <f t="shared" si="340"/>
        <v>0</v>
      </c>
      <c r="Y419" s="56"/>
      <c r="Z419" s="189"/>
      <c r="AA419" s="192"/>
      <c r="AB419" s="36" t="s">
        <v>23</v>
      </c>
      <c r="AC419" s="38"/>
      <c r="AD419" s="14"/>
      <c r="AE419" s="14"/>
    </row>
    <row r="420" spans="1:31" x14ac:dyDescent="0.25">
      <c r="A420" s="14"/>
      <c r="B420" s="65"/>
      <c r="C420" s="81"/>
      <c r="D420" s="101"/>
      <c r="E420" s="101"/>
      <c r="F420" s="101"/>
      <c r="G420" s="101"/>
      <c r="H420" s="139"/>
      <c r="I420" s="72"/>
      <c r="J420" s="66"/>
      <c r="K420" s="64"/>
      <c r="L420" s="35"/>
      <c r="M420" s="35"/>
      <c r="N420" s="35"/>
      <c r="O420" s="35"/>
      <c r="P420" s="58">
        <f t="shared" si="359"/>
        <v>0</v>
      </c>
      <c r="Q420" s="63">
        <f t="shared" si="372"/>
        <v>0</v>
      </c>
      <c r="R420" s="57"/>
      <c r="S420" s="57"/>
      <c r="T420" s="57"/>
      <c r="U420" s="57"/>
      <c r="V420" s="57"/>
      <c r="W420" s="57"/>
      <c r="X420" s="55">
        <f t="shared" si="340"/>
        <v>0</v>
      </c>
      <c r="Y420" s="56"/>
      <c r="Z420" s="189"/>
      <c r="AA420" s="192"/>
      <c r="AB420" s="36" t="s">
        <v>23</v>
      </c>
      <c r="AC420" s="38"/>
      <c r="AD420" s="14"/>
      <c r="AE420" s="14"/>
    </row>
    <row r="421" spans="1:31" x14ac:dyDescent="0.25">
      <c r="A421" s="14"/>
      <c r="B421" s="65"/>
      <c r="C421" s="81"/>
      <c r="D421" s="101"/>
      <c r="E421" s="101"/>
      <c r="F421" s="101"/>
      <c r="G421" s="101"/>
      <c r="H421" s="139"/>
      <c r="I421" s="72"/>
      <c r="J421" s="66"/>
      <c r="K421" s="64"/>
      <c r="L421" s="35"/>
      <c r="M421" s="35"/>
      <c r="N421" s="35"/>
      <c r="O421" s="35"/>
      <c r="P421" s="58">
        <f t="shared" si="359"/>
        <v>0</v>
      </c>
      <c r="Q421" s="63">
        <f t="shared" si="372"/>
        <v>0</v>
      </c>
      <c r="R421" s="57"/>
      <c r="S421" s="57"/>
      <c r="T421" s="57"/>
      <c r="U421" s="57"/>
      <c r="V421" s="57"/>
      <c r="W421" s="57"/>
      <c r="X421" s="55">
        <f t="shared" ref="X421:X476" si="373">SUM(P421-Q421)</f>
        <v>0</v>
      </c>
      <c r="Y421" s="56"/>
      <c r="Z421" s="189"/>
      <c r="AA421" s="192"/>
      <c r="AB421" s="36" t="s">
        <v>23</v>
      </c>
      <c r="AC421" s="38"/>
      <c r="AD421" s="14"/>
      <c r="AE421" s="14"/>
    </row>
    <row r="422" spans="1:31" x14ac:dyDescent="0.25">
      <c r="A422" s="14"/>
      <c r="B422" s="65"/>
      <c r="C422" s="81"/>
      <c r="D422" s="101"/>
      <c r="E422" s="101"/>
      <c r="F422" s="101"/>
      <c r="G422" s="101"/>
      <c r="H422" s="139"/>
      <c r="I422" s="72"/>
      <c r="J422" s="66"/>
      <c r="K422" s="64"/>
      <c r="L422" s="35"/>
      <c r="M422" s="35"/>
      <c r="N422" s="35"/>
      <c r="O422" s="35"/>
      <c r="P422" s="58">
        <f t="shared" si="359"/>
        <v>0</v>
      </c>
      <c r="Q422" s="63">
        <f t="shared" si="372"/>
        <v>0</v>
      </c>
      <c r="R422" s="57"/>
      <c r="S422" s="57"/>
      <c r="T422" s="57"/>
      <c r="U422" s="57"/>
      <c r="V422" s="57"/>
      <c r="W422" s="57"/>
      <c r="X422" s="55">
        <f t="shared" si="373"/>
        <v>0</v>
      </c>
      <c r="Y422" s="56"/>
      <c r="Z422" s="189"/>
      <c r="AA422" s="192"/>
      <c r="AB422" s="36" t="s">
        <v>23</v>
      </c>
      <c r="AC422" s="38"/>
      <c r="AD422" s="14"/>
      <c r="AE422" s="14"/>
    </row>
    <row r="423" spans="1:31" x14ac:dyDescent="0.25">
      <c r="A423" s="14"/>
      <c r="B423" s="65"/>
      <c r="C423" s="81"/>
      <c r="D423" s="101"/>
      <c r="E423" s="101"/>
      <c r="F423" s="101"/>
      <c r="G423" s="101"/>
      <c r="H423" s="139"/>
      <c r="I423" s="72"/>
      <c r="J423" s="66"/>
      <c r="K423" s="64"/>
      <c r="L423" s="35"/>
      <c r="M423" s="35"/>
      <c r="N423" s="35"/>
      <c r="O423" s="35"/>
      <c r="P423" s="58">
        <f t="shared" si="359"/>
        <v>0</v>
      </c>
      <c r="Q423" s="63">
        <f t="shared" si="372"/>
        <v>0</v>
      </c>
      <c r="R423" s="57"/>
      <c r="S423" s="57"/>
      <c r="T423" s="57"/>
      <c r="U423" s="57"/>
      <c r="V423" s="57"/>
      <c r="W423" s="57"/>
      <c r="X423" s="55">
        <f t="shared" si="373"/>
        <v>0</v>
      </c>
      <c r="Y423" s="56"/>
      <c r="Z423" s="189"/>
      <c r="AA423" s="192"/>
      <c r="AB423" s="36" t="s">
        <v>23</v>
      </c>
      <c r="AC423" s="38"/>
      <c r="AD423" s="14"/>
      <c r="AE423" s="14"/>
    </row>
    <row r="424" spans="1:31" x14ac:dyDescent="0.25">
      <c r="A424" s="14"/>
      <c r="B424" s="65"/>
      <c r="C424" s="81"/>
      <c r="D424" s="101"/>
      <c r="E424" s="101"/>
      <c r="F424" s="101"/>
      <c r="G424" s="101"/>
      <c r="H424" s="139"/>
      <c r="I424" s="72"/>
      <c r="J424" s="66"/>
      <c r="K424" s="64"/>
      <c r="L424" s="35"/>
      <c r="M424" s="35"/>
      <c r="N424" s="35"/>
      <c r="O424" s="35"/>
      <c r="P424" s="58">
        <f t="shared" si="359"/>
        <v>0</v>
      </c>
      <c r="Q424" s="63">
        <f t="shared" si="372"/>
        <v>0</v>
      </c>
      <c r="R424" s="57"/>
      <c r="S424" s="57"/>
      <c r="T424" s="57"/>
      <c r="U424" s="57"/>
      <c r="V424" s="57"/>
      <c r="W424" s="57"/>
      <c r="X424" s="55">
        <f t="shared" si="373"/>
        <v>0</v>
      </c>
      <c r="Y424" s="56"/>
      <c r="Z424" s="189"/>
      <c r="AA424" s="192"/>
      <c r="AB424" s="36" t="s">
        <v>23</v>
      </c>
      <c r="AC424" s="38"/>
      <c r="AD424" s="14"/>
      <c r="AE424" s="14"/>
    </row>
    <row r="425" spans="1:31" x14ac:dyDescent="0.25">
      <c r="A425" s="14"/>
      <c r="B425" s="65"/>
      <c r="C425" s="81"/>
      <c r="D425" s="101"/>
      <c r="E425" s="101"/>
      <c r="F425" s="101"/>
      <c r="G425" s="101"/>
      <c r="H425" s="139"/>
      <c r="I425" s="72"/>
      <c r="J425" s="66"/>
      <c r="K425" s="64"/>
      <c r="L425" s="35"/>
      <c r="M425" s="35"/>
      <c r="N425" s="35"/>
      <c r="O425" s="35"/>
      <c r="P425" s="58">
        <f t="shared" si="359"/>
        <v>0</v>
      </c>
      <c r="Q425" s="63">
        <f t="shared" si="372"/>
        <v>0</v>
      </c>
      <c r="R425" s="57"/>
      <c r="S425" s="57"/>
      <c r="T425" s="57"/>
      <c r="U425" s="57"/>
      <c r="V425" s="57"/>
      <c r="W425" s="57"/>
      <c r="X425" s="55">
        <f t="shared" si="373"/>
        <v>0</v>
      </c>
      <c r="Y425" s="56"/>
      <c r="Z425" s="189"/>
      <c r="AA425" s="192"/>
      <c r="AB425" s="36" t="s">
        <v>23</v>
      </c>
      <c r="AC425" s="38"/>
      <c r="AD425" s="14"/>
      <c r="AE425" s="14"/>
    </row>
    <row r="426" spans="1:31" x14ac:dyDescent="0.25">
      <c r="A426" s="14"/>
      <c r="B426" s="65"/>
      <c r="C426" s="81"/>
      <c r="D426" s="101"/>
      <c r="E426" s="101"/>
      <c r="F426" s="101"/>
      <c r="G426" s="101"/>
      <c r="H426" s="139"/>
      <c r="I426" s="72"/>
      <c r="J426" s="66"/>
      <c r="K426" s="64"/>
      <c r="L426" s="35"/>
      <c r="M426" s="35"/>
      <c r="N426" s="35"/>
      <c r="O426" s="35"/>
      <c r="P426" s="58">
        <f t="shared" si="359"/>
        <v>0</v>
      </c>
      <c r="Q426" s="63">
        <f t="shared" si="372"/>
        <v>0</v>
      </c>
      <c r="R426" s="57"/>
      <c r="S426" s="57"/>
      <c r="T426" s="57"/>
      <c r="U426" s="57"/>
      <c r="V426" s="57"/>
      <c r="W426" s="57"/>
      <c r="X426" s="55">
        <f t="shared" si="373"/>
        <v>0</v>
      </c>
      <c r="Y426" s="56"/>
      <c r="Z426" s="189"/>
      <c r="AA426" s="192"/>
      <c r="AB426" s="36" t="s">
        <v>23</v>
      </c>
      <c r="AC426" s="38"/>
      <c r="AD426" s="14"/>
      <c r="AE426" s="14"/>
    </row>
    <row r="427" spans="1:31" x14ac:dyDescent="0.25">
      <c r="A427" s="14"/>
      <c r="B427" s="65"/>
      <c r="C427" s="81"/>
      <c r="D427" s="101"/>
      <c r="E427" s="101"/>
      <c r="F427" s="101"/>
      <c r="G427" s="101"/>
      <c r="H427" s="139"/>
      <c r="I427" s="72"/>
      <c r="J427" s="66"/>
      <c r="K427" s="64"/>
      <c r="L427" s="35"/>
      <c r="M427" s="35"/>
      <c r="N427" s="35"/>
      <c r="O427" s="35"/>
      <c r="P427" s="58">
        <f t="shared" si="359"/>
        <v>0</v>
      </c>
      <c r="Q427" s="63">
        <f t="shared" si="372"/>
        <v>0</v>
      </c>
      <c r="R427" s="57"/>
      <c r="S427" s="57"/>
      <c r="T427" s="57"/>
      <c r="U427" s="57"/>
      <c r="V427" s="57"/>
      <c r="W427" s="57"/>
      <c r="X427" s="55">
        <f t="shared" si="373"/>
        <v>0</v>
      </c>
      <c r="Y427" s="56"/>
      <c r="Z427" s="189"/>
      <c r="AA427" s="192"/>
      <c r="AB427" s="36" t="s">
        <v>23</v>
      </c>
      <c r="AC427" s="38"/>
      <c r="AD427" s="14"/>
      <c r="AE427" s="14"/>
    </row>
    <row r="428" spans="1:31" x14ac:dyDescent="0.25">
      <c r="A428" s="14"/>
      <c r="B428" s="65"/>
      <c r="C428" s="81"/>
      <c r="D428" s="101"/>
      <c r="E428" s="101"/>
      <c r="F428" s="101"/>
      <c r="G428" s="101"/>
      <c r="H428" s="139"/>
      <c r="I428" s="72"/>
      <c r="J428" s="66"/>
      <c r="K428" s="64"/>
      <c r="L428" s="35"/>
      <c r="M428" s="35"/>
      <c r="N428" s="35"/>
      <c r="O428" s="35"/>
      <c r="P428" s="58">
        <f t="shared" si="359"/>
        <v>0</v>
      </c>
      <c r="Q428" s="63">
        <f t="shared" si="372"/>
        <v>0</v>
      </c>
      <c r="R428" s="57"/>
      <c r="S428" s="57"/>
      <c r="T428" s="57"/>
      <c r="U428" s="57"/>
      <c r="V428" s="57"/>
      <c r="W428" s="57"/>
      <c r="X428" s="55">
        <f t="shared" si="373"/>
        <v>0</v>
      </c>
      <c r="Y428" s="56"/>
      <c r="Z428" s="189"/>
      <c r="AA428" s="192"/>
      <c r="AB428" s="36" t="s">
        <v>23</v>
      </c>
      <c r="AC428" s="38"/>
      <c r="AD428" s="14"/>
      <c r="AE428" s="14"/>
    </row>
    <row r="429" spans="1:31" x14ac:dyDescent="0.25">
      <c r="A429" s="14"/>
      <c r="B429" s="65"/>
      <c r="C429" s="81"/>
      <c r="D429" s="101"/>
      <c r="E429" s="101"/>
      <c r="F429" s="101"/>
      <c r="G429" s="101"/>
      <c r="H429" s="139"/>
      <c r="I429" s="72"/>
      <c r="J429" s="66"/>
      <c r="K429" s="64"/>
      <c r="L429" s="35"/>
      <c r="M429" s="35"/>
      <c r="N429" s="35"/>
      <c r="O429" s="35"/>
      <c r="P429" s="58">
        <f t="shared" si="359"/>
        <v>0</v>
      </c>
      <c r="Q429" s="63">
        <f t="shared" si="372"/>
        <v>0</v>
      </c>
      <c r="R429" s="57"/>
      <c r="S429" s="57"/>
      <c r="T429" s="57"/>
      <c r="U429" s="57"/>
      <c r="V429" s="57"/>
      <c r="W429" s="57"/>
      <c r="X429" s="55">
        <f t="shared" si="373"/>
        <v>0</v>
      </c>
      <c r="Y429" s="56"/>
      <c r="Z429" s="189"/>
      <c r="AA429" s="192"/>
      <c r="AB429" s="36" t="s">
        <v>23</v>
      </c>
      <c r="AC429" s="38"/>
      <c r="AD429" s="14"/>
      <c r="AE429" s="14"/>
    </row>
    <row r="430" spans="1:31" x14ac:dyDescent="0.25">
      <c r="A430" s="14"/>
      <c r="B430" s="65"/>
      <c r="C430" s="81"/>
      <c r="D430" s="101"/>
      <c r="E430" s="101"/>
      <c r="F430" s="101"/>
      <c r="G430" s="101"/>
      <c r="H430" s="139"/>
      <c r="I430" s="72"/>
      <c r="J430" s="66"/>
      <c r="K430" s="64"/>
      <c r="L430" s="35"/>
      <c r="M430" s="35"/>
      <c r="N430" s="35"/>
      <c r="O430" s="35"/>
      <c r="P430" s="58">
        <f t="shared" si="359"/>
        <v>0</v>
      </c>
      <c r="Q430" s="63">
        <f t="shared" si="372"/>
        <v>0</v>
      </c>
      <c r="R430" s="57"/>
      <c r="S430" s="57"/>
      <c r="T430" s="57"/>
      <c r="U430" s="57"/>
      <c r="V430" s="57"/>
      <c r="W430" s="57"/>
      <c r="X430" s="55">
        <f t="shared" si="373"/>
        <v>0</v>
      </c>
      <c r="Y430" s="56"/>
      <c r="Z430" s="189"/>
      <c r="AA430" s="192"/>
      <c r="AB430" s="36" t="s">
        <v>23</v>
      </c>
      <c r="AC430" s="38"/>
      <c r="AD430" s="14"/>
      <c r="AE430" s="14"/>
    </row>
    <row r="431" spans="1:31" x14ac:dyDescent="0.25">
      <c r="A431" s="14"/>
      <c r="B431" s="65"/>
      <c r="C431" s="81"/>
      <c r="D431" s="101"/>
      <c r="E431" s="101"/>
      <c r="F431" s="101"/>
      <c r="G431" s="101"/>
      <c r="H431" s="139"/>
      <c r="I431" s="72"/>
      <c r="J431" s="66"/>
      <c r="K431" s="64"/>
      <c r="L431" s="35"/>
      <c r="M431" s="35"/>
      <c r="N431" s="35"/>
      <c r="O431" s="35"/>
      <c r="P431" s="58">
        <f t="shared" si="359"/>
        <v>0</v>
      </c>
      <c r="Q431" s="63">
        <f t="shared" si="372"/>
        <v>0</v>
      </c>
      <c r="R431" s="57"/>
      <c r="S431" s="57"/>
      <c r="T431" s="57"/>
      <c r="U431" s="57"/>
      <c r="V431" s="57"/>
      <c r="W431" s="57"/>
      <c r="X431" s="55">
        <f t="shared" si="373"/>
        <v>0</v>
      </c>
      <c r="Y431" s="56"/>
      <c r="Z431" s="189"/>
      <c r="AA431" s="192"/>
      <c r="AB431" s="36" t="s">
        <v>23</v>
      </c>
      <c r="AC431" s="38"/>
      <c r="AD431" s="14"/>
      <c r="AE431" s="14"/>
    </row>
    <row r="432" spans="1:31" x14ac:dyDescent="0.25">
      <c r="A432" s="14"/>
      <c r="B432" s="65"/>
      <c r="C432" s="81"/>
      <c r="D432" s="101"/>
      <c r="E432" s="101"/>
      <c r="F432" s="101"/>
      <c r="G432" s="101"/>
      <c r="H432" s="139"/>
      <c r="I432" s="72"/>
      <c r="J432" s="66"/>
      <c r="K432" s="64"/>
      <c r="L432" s="35"/>
      <c r="M432" s="35"/>
      <c r="N432" s="35"/>
      <c r="O432" s="35"/>
      <c r="P432" s="58">
        <f t="shared" si="359"/>
        <v>0</v>
      </c>
      <c r="Q432" s="63">
        <f t="shared" si="372"/>
        <v>0</v>
      </c>
      <c r="R432" s="57"/>
      <c r="S432" s="57"/>
      <c r="T432" s="57"/>
      <c r="U432" s="57"/>
      <c r="V432" s="57"/>
      <c r="W432" s="57"/>
      <c r="X432" s="55">
        <f t="shared" si="373"/>
        <v>0</v>
      </c>
      <c r="Y432" s="56"/>
      <c r="Z432" s="189"/>
      <c r="AA432" s="192"/>
      <c r="AB432" s="36" t="s">
        <v>23</v>
      </c>
      <c r="AC432" s="38"/>
      <c r="AD432" s="14"/>
      <c r="AE432" s="14"/>
    </row>
    <row r="433" spans="1:31" x14ac:dyDescent="0.25">
      <c r="A433" s="14"/>
      <c r="B433" s="65"/>
      <c r="C433" s="81"/>
      <c r="D433" s="101"/>
      <c r="E433" s="101"/>
      <c r="F433" s="101"/>
      <c r="G433" s="101"/>
      <c r="H433" s="139"/>
      <c r="I433" s="72"/>
      <c r="J433" s="66"/>
      <c r="K433" s="64"/>
      <c r="L433" s="35"/>
      <c r="M433" s="35"/>
      <c r="N433" s="35"/>
      <c r="O433" s="35"/>
      <c r="P433" s="58">
        <f t="shared" si="359"/>
        <v>0</v>
      </c>
      <c r="Q433" s="63">
        <f t="shared" si="372"/>
        <v>0</v>
      </c>
      <c r="R433" s="57"/>
      <c r="S433" s="57"/>
      <c r="T433" s="57"/>
      <c r="U433" s="57"/>
      <c r="V433" s="57"/>
      <c r="W433" s="57"/>
      <c r="X433" s="55">
        <f t="shared" si="373"/>
        <v>0</v>
      </c>
      <c r="Y433" s="56"/>
      <c r="Z433" s="189"/>
      <c r="AA433" s="192"/>
      <c r="AB433" s="36" t="s">
        <v>23</v>
      </c>
      <c r="AC433" s="38"/>
      <c r="AD433" s="14"/>
      <c r="AE433" s="14"/>
    </row>
    <row r="434" spans="1:31" x14ac:dyDescent="0.25">
      <c r="A434" s="14"/>
      <c r="B434" s="65"/>
      <c r="C434" s="81"/>
      <c r="D434" s="101"/>
      <c r="E434" s="101"/>
      <c r="F434" s="101"/>
      <c r="G434" s="101"/>
      <c r="H434" s="139"/>
      <c r="I434" s="72"/>
      <c r="J434" s="66"/>
      <c r="K434" s="64"/>
      <c r="L434" s="35"/>
      <c r="M434" s="35"/>
      <c r="N434" s="35"/>
      <c r="O434" s="35"/>
      <c r="P434" s="58">
        <f t="shared" si="359"/>
        <v>0</v>
      </c>
      <c r="Q434" s="63">
        <f t="shared" si="372"/>
        <v>0</v>
      </c>
      <c r="R434" s="57"/>
      <c r="S434" s="57"/>
      <c r="T434" s="57"/>
      <c r="U434" s="57"/>
      <c r="V434" s="57"/>
      <c r="W434" s="57"/>
      <c r="X434" s="55">
        <f t="shared" si="373"/>
        <v>0</v>
      </c>
      <c r="Y434" s="56"/>
      <c r="Z434" s="189"/>
      <c r="AA434" s="192"/>
      <c r="AB434" s="36" t="s">
        <v>23</v>
      </c>
      <c r="AC434" s="38"/>
      <c r="AD434" s="14"/>
      <c r="AE434" s="14"/>
    </row>
    <row r="435" spans="1:31" x14ac:dyDescent="0.25">
      <c r="A435" s="14"/>
      <c r="B435" s="65"/>
      <c r="C435" s="81"/>
      <c r="D435" s="101"/>
      <c r="E435" s="101"/>
      <c r="F435" s="101"/>
      <c r="G435" s="101"/>
      <c r="H435" s="139"/>
      <c r="I435" s="72"/>
      <c r="J435" s="66"/>
      <c r="K435" s="64"/>
      <c r="L435" s="35"/>
      <c r="M435" s="35"/>
      <c r="N435" s="35"/>
      <c r="O435" s="35"/>
      <c r="P435" s="58">
        <f t="shared" ref="P435:P476" si="374">SUM(K435:O435)</f>
        <v>0</v>
      </c>
      <c r="Q435" s="63">
        <f t="shared" si="372"/>
        <v>0</v>
      </c>
      <c r="R435" s="57"/>
      <c r="S435" s="57"/>
      <c r="T435" s="57"/>
      <c r="U435" s="57"/>
      <c r="V435" s="57"/>
      <c r="W435" s="57"/>
      <c r="X435" s="55">
        <f t="shared" si="373"/>
        <v>0</v>
      </c>
      <c r="Y435" s="56"/>
      <c r="Z435" s="189"/>
      <c r="AA435" s="192"/>
      <c r="AB435" s="36" t="s">
        <v>23</v>
      </c>
      <c r="AC435" s="38"/>
      <c r="AD435" s="14"/>
      <c r="AE435" s="14"/>
    </row>
    <row r="436" spans="1:31" x14ac:dyDescent="0.25">
      <c r="A436" s="14"/>
      <c r="B436" s="65"/>
      <c r="C436" s="81"/>
      <c r="D436" s="101"/>
      <c r="E436" s="101"/>
      <c r="F436" s="101"/>
      <c r="G436" s="101"/>
      <c r="H436" s="139"/>
      <c r="I436" s="72"/>
      <c r="J436" s="66"/>
      <c r="K436" s="64"/>
      <c r="L436" s="35"/>
      <c r="M436" s="35"/>
      <c r="N436" s="35"/>
      <c r="O436" s="35"/>
      <c r="P436" s="58">
        <f t="shared" si="374"/>
        <v>0</v>
      </c>
      <c r="Q436" s="63">
        <f t="shared" si="372"/>
        <v>0</v>
      </c>
      <c r="R436" s="57"/>
      <c r="S436" s="57"/>
      <c r="T436" s="57"/>
      <c r="U436" s="57"/>
      <c r="V436" s="57"/>
      <c r="W436" s="57"/>
      <c r="X436" s="55">
        <f t="shared" si="373"/>
        <v>0</v>
      </c>
      <c r="Y436" s="56"/>
      <c r="Z436" s="189"/>
      <c r="AA436" s="192"/>
      <c r="AB436" s="36" t="s">
        <v>23</v>
      </c>
      <c r="AC436" s="38"/>
      <c r="AD436" s="14"/>
      <c r="AE436" s="14"/>
    </row>
    <row r="437" spans="1:31" x14ac:dyDescent="0.25">
      <c r="A437" s="14"/>
      <c r="B437" s="65"/>
      <c r="C437" s="81"/>
      <c r="D437" s="101"/>
      <c r="E437" s="101"/>
      <c r="F437" s="101"/>
      <c r="G437" s="101"/>
      <c r="H437" s="139"/>
      <c r="I437" s="72"/>
      <c r="J437" s="66"/>
      <c r="K437" s="64"/>
      <c r="L437" s="35"/>
      <c r="M437" s="35"/>
      <c r="N437" s="35"/>
      <c r="O437" s="35"/>
      <c r="P437" s="58">
        <f t="shared" si="374"/>
        <v>0</v>
      </c>
      <c r="Q437" s="63">
        <f t="shared" si="372"/>
        <v>0</v>
      </c>
      <c r="R437" s="57"/>
      <c r="S437" s="57"/>
      <c r="T437" s="57"/>
      <c r="U437" s="57"/>
      <c r="V437" s="57"/>
      <c r="W437" s="57"/>
      <c r="X437" s="55">
        <f t="shared" si="373"/>
        <v>0</v>
      </c>
      <c r="Y437" s="56"/>
      <c r="Z437" s="189"/>
      <c r="AA437" s="192"/>
      <c r="AB437" s="36" t="s">
        <v>23</v>
      </c>
      <c r="AC437" s="38"/>
      <c r="AD437" s="14"/>
      <c r="AE437" s="14"/>
    </row>
    <row r="438" spans="1:31" x14ac:dyDescent="0.25">
      <c r="A438" s="14"/>
      <c r="B438" s="65"/>
      <c r="C438" s="81"/>
      <c r="D438" s="53"/>
      <c r="E438" s="53"/>
      <c r="F438" s="53"/>
      <c r="G438" s="53"/>
      <c r="H438" s="139"/>
      <c r="I438" s="72"/>
      <c r="J438" s="66"/>
      <c r="K438" s="64"/>
      <c r="L438" s="35"/>
      <c r="M438" s="35"/>
      <c r="N438" s="35"/>
      <c r="O438" s="35"/>
      <c r="P438" s="58">
        <f t="shared" si="374"/>
        <v>0</v>
      </c>
      <c r="Q438" s="63">
        <f t="shared" si="372"/>
        <v>0</v>
      </c>
      <c r="R438" s="57"/>
      <c r="S438" s="57"/>
      <c r="T438" s="57"/>
      <c r="U438" s="57"/>
      <c r="V438" s="57"/>
      <c r="W438" s="57"/>
      <c r="X438" s="55">
        <f t="shared" si="373"/>
        <v>0</v>
      </c>
      <c r="Y438" s="56"/>
      <c r="Z438" s="189"/>
      <c r="AA438" s="192"/>
      <c r="AB438" s="36" t="s">
        <v>23</v>
      </c>
      <c r="AC438" s="38"/>
      <c r="AD438" s="14"/>
      <c r="AE438" s="14"/>
    </row>
    <row r="439" spans="1:31" x14ac:dyDescent="0.25">
      <c r="A439" s="14"/>
      <c r="B439" s="65"/>
      <c r="C439" s="81"/>
      <c r="D439" s="53"/>
      <c r="E439" s="53"/>
      <c r="F439" s="53"/>
      <c r="G439" s="53"/>
      <c r="H439" s="139"/>
      <c r="I439" s="72"/>
      <c r="J439" s="66"/>
      <c r="K439" s="64"/>
      <c r="L439" s="35"/>
      <c r="M439" s="35"/>
      <c r="N439" s="35"/>
      <c r="O439" s="35"/>
      <c r="P439" s="58">
        <f t="shared" si="374"/>
        <v>0</v>
      </c>
      <c r="Q439" s="63">
        <f t="shared" si="372"/>
        <v>0</v>
      </c>
      <c r="R439" s="57"/>
      <c r="S439" s="57"/>
      <c r="T439" s="57"/>
      <c r="U439" s="57"/>
      <c r="V439" s="57"/>
      <c r="W439" s="57"/>
      <c r="X439" s="55">
        <f t="shared" si="373"/>
        <v>0</v>
      </c>
      <c r="Y439" s="56"/>
      <c r="Z439" s="189"/>
      <c r="AA439" s="192"/>
      <c r="AB439" s="36" t="s">
        <v>23</v>
      </c>
      <c r="AC439" s="38"/>
      <c r="AD439" s="14"/>
      <c r="AE439" s="14"/>
    </row>
    <row r="440" spans="1:31" x14ac:dyDescent="0.25">
      <c r="A440" s="14"/>
      <c r="B440" s="65"/>
      <c r="C440" s="81"/>
      <c r="D440" s="53"/>
      <c r="E440" s="53"/>
      <c r="F440" s="53"/>
      <c r="G440" s="53"/>
      <c r="H440" s="139"/>
      <c r="I440" s="72"/>
      <c r="J440" s="66"/>
      <c r="K440" s="64"/>
      <c r="L440" s="35"/>
      <c r="M440" s="35"/>
      <c r="N440" s="35"/>
      <c r="O440" s="35"/>
      <c r="P440" s="58">
        <f t="shared" si="374"/>
        <v>0</v>
      </c>
      <c r="Q440" s="63">
        <f t="shared" si="372"/>
        <v>0</v>
      </c>
      <c r="R440" s="57"/>
      <c r="S440" s="57"/>
      <c r="T440" s="57"/>
      <c r="U440" s="57"/>
      <c r="V440" s="57"/>
      <c r="W440" s="57"/>
      <c r="X440" s="55">
        <f t="shared" si="373"/>
        <v>0</v>
      </c>
      <c r="Y440" s="56"/>
      <c r="Z440" s="189"/>
      <c r="AA440" s="192"/>
      <c r="AB440" s="36" t="s">
        <v>23</v>
      </c>
      <c r="AC440" s="38"/>
      <c r="AD440" s="14"/>
      <c r="AE440" s="14"/>
    </row>
    <row r="441" spans="1:31" x14ac:dyDescent="0.25">
      <c r="A441" s="14"/>
      <c r="B441" s="65"/>
      <c r="C441" s="81"/>
      <c r="D441" s="53"/>
      <c r="E441" s="53"/>
      <c r="F441" s="53"/>
      <c r="G441" s="53"/>
      <c r="H441" s="139"/>
      <c r="I441" s="72"/>
      <c r="J441" s="66"/>
      <c r="K441" s="64"/>
      <c r="L441" s="35"/>
      <c r="M441" s="35"/>
      <c r="N441" s="35"/>
      <c r="O441" s="35"/>
      <c r="P441" s="58">
        <f t="shared" si="374"/>
        <v>0</v>
      </c>
      <c r="Q441" s="63">
        <f t="shared" si="372"/>
        <v>0</v>
      </c>
      <c r="R441" s="57"/>
      <c r="S441" s="57"/>
      <c r="T441" s="57"/>
      <c r="U441" s="57"/>
      <c r="V441" s="57"/>
      <c r="W441" s="57"/>
      <c r="X441" s="55">
        <f t="shared" si="373"/>
        <v>0</v>
      </c>
      <c r="Y441" s="56"/>
      <c r="Z441" s="189"/>
      <c r="AA441" s="192"/>
      <c r="AB441" s="36" t="s">
        <v>23</v>
      </c>
      <c r="AC441" s="38"/>
      <c r="AD441" s="14"/>
      <c r="AE441" s="14"/>
    </row>
    <row r="442" spans="1:31" x14ac:dyDescent="0.25">
      <c r="A442" s="14"/>
      <c r="B442" s="65"/>
      <c r="C442" s="81"/>
      <c r="D442" s="53"/>
      <c r="E442" s="53"/>
      <c r="F442" s="53"/>
      <c r="G442" s="53"/>
      <c r="H442" s="139"/>
      <c r="I442" s="72"/>
      <c r="J442" s="66"/>
      <c r="K442" s="64"/>
      <c r="L442" s="35"/>
      <c r="M442" s="35"/>
      <c r="N442" s="35"/>
      <c r="O442" s="35"/>
      <c r="P442" s="58">
        <f t="shared" si="374"/>
        <v>0</v>
      </c>
      <c r="Q442" s="63">
        <f t="shared" si="372"/>
        <v>0</v>
      </c>
      <c r="R442" s="57"/>
      <c r="S442" s="57"/>
      <c r="T442" s="57"/>
      <c r="U442" s="57"/>
      <c r="V442" s="57"/>
      <c r="W442" s="57"/>
      <c r="X442" s="55">
        <f t="shared" si="373"/>
        <v>0</v>
      </c>
      <c r="Y442" s="56"/>
      <c r="Z442" s="189"/>
      <c r="AA442" s="192"/>
      <c r="AB442" s="36" t="s">
        <v>23</v>
      </c>
      <c r="AC442" s="38"/>
      <c r="AD442" s="14"/>
      <c r="AE442" s="14"/>
    </row>
    <row r="443" spans="1:31" x14ac:dyDescent="0.25">
      <c r="A443" s="14"/>
      <c r="B443" s="65"/>
      <c r="C443" s="81"/>
      <c r="D443" s="53"/>
      <c r="E443" s="53"/>
      <c r="F443" s="53"/>
      <c r="G443" s="53"/>
      <c r="H443" s="139"/>
      <c r="I443" s="72"/>
      <c r="J443" s="66"/>
      <c r="K443" s="64"/>
      <c r="L443" s="35"/>
      <c r="M443" s="35"/>
      <c r="N443" s="35"/>
      <c r="O443" s="35"/>
      <c r="P443" s="58">
        <f t="shared" si="374"/>
        <v>0</v>
      </c>
      <c r="Q443" s="63">
        <f t="shared" si="372"/>
        <v>0</v>
      </c>
      <c r="R443" s="57"/>
      <c r="S443" s="57"/>
      <c r="T443" s="57"/>
      <c r="U443" s="57"/>
      <c r="V443" s="57"/>
      <c r="W443" s="57"/>
      <c r="X443" s="55">
        <f t="shared" si="373"/>
        <v>0</v>
      </c>
      <c r="Y443" s="56"/>
      <c r="Z443" s="189"/>
      <c r="AA443" s="192"/>
      <c r="AB443" s="36" t="s">
        <v>23</v>
      </c>
      <c r="AC443" s="38"/>
      <c r="AD443" s="14"/>
      <c r="AE443" s="14"/>
    </row>
    <row r="444" spans="1:31" x14ac:dyDescent="0.25">
      <c r="A444" s="14"/>
      <c r="B444" s="65"/>
      <c r="C444" s="81"/>
      <c r="D444" s="53"/>
      <c r="E444" s="53"/>
      <c r="F444" s="53"/>
      <c r="G444" s="53"/>
      <c r="H444" s="139"/>
      <c r="I444" s="72"/>
      <c r="J444" s="66"/>
      <c r="K444" s="64"/>
      <c r="L444" s="35"/>
      <c r="M444" s="35"/>
      <c r="N444" s="35"/>
      <c r="O444" s="35"/>
      <c r="P444" s="58">
        <f t="shared" si="374"/>
        <v>0</v>
      </c>
      <c r="Q444" s="63">
        <f t="shared" si="372"/>
        <v>0</v>
      </c>
      <c r="R444" s="57"/>
      <c r="S444" s="57"/>
      <c r="T444" s="57"/>
      <c r="U444" s="57"/>
      <c r="V444" s="57"/>
      <c r="W444" s="57"/>
      <c r="X444" s="55">
        <f t="shared" si="373"/>
        <v>0</v>
      </c>
      <c r="Y444" s="56"/>
      <c r="Z444" s="189"/>
      <c r="AA444" s="192"/>
      <c r="AB444" s="36" t="s">
        <v>23</v>
      </c>
      <c r="AC444" s="38"/>
      <c r="AD444" s="14"/>
      <c r="AE444" s="14"/>
    </row>
    <row r="445" spans="1:31" x14ac:dyDescent="0.25">
      <c r="A445" s="14"/>
      <c r="B445" s="65"/>
      <c r="C445" s="81"/>
      <c r="D445" s="53"/>
      <c r="E445" s="53"/>
      <c r="F445" s="53"/>
      <c r="G445" s="53"/>
      <c r="H445" s="139"/>
      <c r="I445" s="72"/>
      <c r="J445" s="66"/>
      <c r="K445" s="64"/>
      <c r="L445" s="35"/>
      <c r="M445" s="35"/>
      <c r="N445" s="35"/>
      <c r="O445" s="35"/>
      <c r="P445" s="58">
        <f t="shared" si="374"/>
        <v>0</v>
      </c>
      <c r="Q445" s="63">
        <f t="shared" si="372"/>
        <v>0</v>
      </c>
      <c r="R445" s="57"/>
      <c r="S445" s="57"/>
      <c r="T445" s="57"/>
      <c r="U445" s="57"/>
      <c r="V445" s="57"/>
      <c r="W445" s="57"/>
      <c r="X445" s="55">
        <f t="shared" si="373"/>
        <v>0</v>
      </c>
      <c r="Y445" s="56"/>
      <c r="Z445" s="189"/>
      <c r="AA445" s="192"/>
      <c r="AB445" s="36" t="s">
        <v>23</v>
      </c>
      <c r="AC445" s="38"/>
      <c r="AD445" s="14"/>
      <c r="AE445" s="14"/>
    </row>
    <row r="446" spans="1:31" x14ac:dyDescent="0.25">
      <c r="A446" s="14"/>
      <c r="B446" s="65"/>
      <c r="C446" s="81"/>
      <c r="D446" s="53"/>
      <c r="E446" s="53"/>
      <c r="F446" s="53"/>
      <c r="G446" s="53"/>
      <c r="H446" s="139"/>
      <c r="I446" s="72"/>
      <c r="J446" s="66"/>
      <c r="K446" s="64"/>
      <c r="L446" s="35"/>
      <c r="M446" s="35"/>
      <c r="N446" s="35"/>
      <c r="O446" s="35"/>
      <c r="P446" s="58">
        <f t="shared" si="374"/>
        <v>0</v>
      </c>
      <c r="Q446" s="63">
        <f t="shared" si="372"/>
        <v>0</v>
      </c>
      <c r="R446" s="57"/>
      <c r="S446" s="57"/>
      <c r="T446" s="57"/>
      <c r="U446" s="57"/>
      <c r="V446" s="57"/>
      <c r="W446" s="57"/>
      <c r="X446" s="55">
        <f t="shared" si="373"/>
        <v>0</v>
      </c>
      <c r="Y446" s="56"/>
      <c r="Z446" s="189"/>
      <c r="AA446" s="192"/>
      <c r="AB446" s="36" t="s">
        <v>23</v>
      </c>
      <c r="AC446" s="38"/>
      <c r="AD446" s="14"/>
      <c r="AE446" s="14"/>
    </row>
    <row r="447" spans="1:31" x14ac:dyDescent="0.25">
      <c r="A447" s="14"/>
      <c r="B447" s="65"/>
      <c r="C447" s="81"/>
      <c r="D447" s="53"/>
      <c r="E447" s="53"/>
      <c r="F447" s="53"/>
      <c r="G447" s="53"/>
      <c r="H447" s="139"/>
      <c r="I447" s="72"/>
      <c r="J447" s="66"/>
      <c r="K447" s="64"/>
      <c r="L447" s="35"/>
      <c r="M447" s="35"/>
      <c r="N447" s="35"/>
      <c r="O447" s="35"/>
      <c r="P447" s="58">
        <f t="shared" si="374"/>
        <v>0</v>
      </c>
      <c r="Q447" s="63">
        <f t="shared" si="372"/>
        <v>0</v>
      </c>
      <c r="R447" s="57"/>
      <c r="S447" s="57"/>
      <c r="T447" s="57"/>
      <c r="U447" s="57"/>
      <c r="V447" s="57"/>
      <c r="W447" s="57"/>
      <c r="X447" s="55">
        <f t="shared" si="373"/>
        <v>0</v>
      </c>
      <c r="Y447" s="56"/>
      <c r="Z447" s="189"/>
      <c r="AA447" s="192"/>
      <c r="AB447" s="36" t="s">
        <v>23</v>
      </c>
      <c r="AC447" s="38"/>
      <c r="AD447" s="14"/>
      <c r="AE447" s="14"/>
    </row>
    <row r="448" spans="1:31" x14ac:dyDescent="0.25">
      <c r="A448" s="14"/>
      <c r="B448" s="65"/>
      <c r="C448" s="81"/>
      <c r="D448" s="53"/>
      <c r="E448" s="53"/>
      <c r="F448" s="53"/>
      <c r="G448" s="53"/>
      <c r="H448" s="139"/>
      <c r="I448" s="72"/>
      <c r="J448" s="66"/>
      <c r="K448" s="64"/>
      <c r="L448" s="35"/>
      <c r="M448" s="35"/>
      <c r="N448" s="35"/>
      <c r="O448" s="35"/>
      <c r="P448" s="58">
        <f t="shared" si="374"/>
        <v>0</v>
      </c>
      <c r="Q448" s="63">
        <f t="shared" si="372"/>
        <v>0</v>
      </c>
      <c r="R448" s="57"/>
      <c r="S448" s="57"/>
      <c r="T448" s="57"/>
      <c r="U448" s="57"/>
      <c r="V448" s="57"/>
      <c r="W448" s="57"/>
      <c r="X448" s="55">
        <f t="shared" si="373"/>
        <v>0</v>
      </c>
      <c r="Y448" s="56"/>
      <c r="Z448" s="189"/>
      <c r="AA448" s="192"/>
      <c r="AB448" s="36" t="s">
        <v>23</v>
      </c>
      <c r="AC448" s="38"/>
      <c r="AD448" s="14"/>
      <c r="AE448" s="14"/>
    </row>
    <row r="449" spans="1:31" x14ac:dyDescent="0.25">
      <c r="A449" s="14"/>
      <c r="B449" s="65"/>
      <c r="C449" s="81"/>
      <c r="D449" s="53"/>
      <c r="E449" s="53"/>
      <c r="F449" s="53"/>
      <c r="G449" s="53"/>
      <c r="H449" s="139"/>
      <c r="I449" s="72"/>
      <c r="J449" s="66"/>
      <c r="K449" s="64"/>
      <c r="L449" s="35"/>
      <c r="M449" s="35"/>
      <c r="N449" s="35"/>
      <c r="O449" s="35"/>
      <c r="P449" s="58">
        <f t="shared" si="374"/>
        <v>0</v>
      </c>
      <c r="Q449" s="63">
        <f t="shared" si="372"/>
        <v>0</v>
      </c>
      <c r="R449" s="57"/>
      <c r="S449" s="57"/>
      <c r="T449" s="57"/>
      <c r="U449" s="57"/>
      <c r="V449" s="57"/>
      <c r="W449" s="57"/>
      <c r="X449" s="55">
        <f t="shared" si="373"/>
        <v>0</v>
      </c>
      <c r="Y449" s="56"/>
      <c r="Z449" s="189"/>
      <c r="AA449" s="192"/>
      <c r="AB449" s="36" t="s">
        <v>23</v>
      </c>
      <c r="AC449" s="38"/>
      <c r="AD449" s="14"/>
      <c r="AE449" s="14"/>
    </row>
    <row r="450" spans="1:31" x14ac:dyDescent="0.25">
      <c r="A450" s="14"/>
      <c r="B450" s="65"/>
      <c r="C450" s="81"/>
      <c r="D450" s="53"/>
      <c r="E450" s="53"/>
      <c r="F450" s="53"/>
      <c r="G450" s="53"/>
      <c r="H450" s="139"/>
      <c r="I450" s="72"/>
      <c r="J450" s="66"/>
      <c r="K450" s="64"/>
      <c r="L450" s="35"/>
      <c r="M450" s="35"/>
      <c r="N450" s="35"/>
      <c r="O450" s="35"/>
      <c r="P450" s="58">
        <f t="shared" si="374"/>
        <v>0</v>
      </c>
      <c r="Q450" s="63">
        <f t="shared" si="372"/>
        <v>0</v>
      </c>
      <c r="R450" s="57"/>
      <c r="S450" s="57"/>
      <c r="T450" s="57"/>
      <c r="U450" s="57"/>
      <c r="V450" s="57"/>
      <c r="W450" s="57"/>
      <c r="X450" s="55">
        <f t="shared" si="373"/>
        <v>0</v>
      </c>
      <c r="Y450" s="56"/>
      <c r="Z450" s="189"/>
      <c r="AA450" s="192"/>
      <c r="AB450" s="36" t="s">
        <v>23</v>
      </c>
      <c r="AC450" s="38"/>
      <c r="AD450" s="14"/>
      <c r="AE450" s="14"/>
    </row>
    <row r="451" spans="1:31" x14ac:dyDescent="0.25">
      <c r="A451" s="14"/>
      <c r="B451" s="65"/>
      <c r="C451" s="81"/>
      <c r="D451" s="53"/>
      <c r="E451" s="53"/>
      <c r="F451" s="53"/>
      <c r="G451" s="53"/>
      <c r="H451" s="139"/>
      <c r="I451" s="72"/>
      <c r="J451" s="66"/>
      <c r="K451" s="64"/>
      <c r="L451" s="35"/>
      <c r="M451" s="35"/>
      <c r="N451" s="35"/>
      <c r="O451" s="35"/>
      <c r="P451" s="58">
        <f t="shared" si="374"/>
        <v>0</v>
      </c>
      <c r="Q451" s="63">
        <f t="shared" si="372"/>
        <v>0</v>
      </c>
      <c r="R451" s="57"/>
      <c r="S451" s="57"/>
      <c r="T451" s="57"/>
      <c r="U451" s="57"/>
      <c r="V451" s="57"/>
      <c r="W451" s="57"/>
      <c r="X451" s="55">
        <f t="shared" si="373"/>
        <v>0</v>
      </c>
      <c r="Y451" s="56"/>
      <c r="Z451" s="189"/>
      <c r="AA451" s="192"/>
      <c r="AB451" s="36" t="s">
        <v>23</v>
      </c>
      <c r="AC451" s="38"/>
      <c r="AD451" s="14"/>
      <c r="AE451" s="14"/>
    </row>
    <row r="452" spans="1:31" x14ac:dyDescent="0.25">
      <c r="A452" s="14"/>
      <c r="B452" s="65"/>
      <c r="C452" s="81"/>
      <c r="D452" s="53"/>
      <c r="E452" s="53"/>
      <c r="F452" s="53"/>
      <c r="G452" s="53"/>
      <c r="H452" s="139"/>
      <c r="I452" s="72"/>
      <c r="J452" s="66"/>
      <c r="K452" s="64"/>
      <c r="L452" s="35"/>
      <c r="M452" s="35"/>
      <c r="N452" s="35"/>
      <c r="O452" s="35"/>
      <c r="P452" s="58">
        <f t="shared" si="374"/>
        <v>0</v>
      </c>
      <c r="Q452" s="63">
        <f t="shared" si="372"/>
        <v>0</v>
      </c>
      <c r="R452" s="57"/>
      <c r="S452" s="57"/>
      <c r="T452" s="57"/>
      <c r="U452" s="57"/>
      <c r="V452" s="57"/>
      <c r="W452" s="57"/>
      <c r="X452" s="55">
        <f t="shared" si="373"/>
        <v>0</v>
      </c>
      <c r="Y452" s="56"/>
      <c r="Z452" s="189"/>
      <c r="AA452" s="192"/>
      <c r="AB452" s="36" t="s">
        <v>23</v>
      </c>
      <c r="AC452" s="38"/>
      <c r="AD452" s="14"/>
      <c r="AE452" s="14"/>
    </row>
    <row r="453" spans="1:31" x14ac:dyDescent="0.25">
      <c r="A453" s="14"/>
      <c r="B453" s="65"/>
      <c r="C453" s="81"/>
      <c r="D453" s="53"/>
      <c r="E453" s="53"/>
      <c r="F453" s="53"/>
      <c r="G453" s="53"/>
      <c r="H453" s="139"/>
      <c r="I453" s="72"/>
      <c r="J453" s="66"/>
      <c r="K453" s="64"/>
      <c r="L453" s="35"/>
      <c r="M453" s="35"/>
      <c r="N453" s="35"/>
      <c r="O453" s="35"/>
      <c r="P453" s="58">
        <f t="shared" si="374"/>
        <v>0</v>
      </c>
      <c r="Q453" s="63">
        <f t="shared" si="372"/>
        <v>0</v>
      </c>
      <c r="R453" s="57"/>
      <c r="S453" s="57"/>
      <c r="T453" s="57"/>
      <c r="U453" s="57"/>
      <c r="V453" s="57"/>
      <c r="W453" s="57"/>
      <c r="X453" s="55">
        <f t="shared" si="373"/>
        <v>0</v>
      </c>
      <c r="Y453" s="56"/>
      <c r="Z453" s="189"/>
      <c r="AA453" s="192"/>
      <c r="AB453" s="36" t="s">
        <v>23</v>
      </c>
      <c r="AC453" s="38"/>
      <c r="AD453" s="14"/>
      <c r="AE453" s="14"/>
    </row>
    <row r="454" spans="1:31" x14ac:dyDescent="0.25">
      <c r="A454" s="14"/>
      <c r="B454" s="65"/>
      <c r="C454" s="81"/>
      <c r="D454" s="53"/>
      <c r="E454" s="53"/>
      <c r="F454" s="53"/>
      <c r="G454" s="53"/>
      <c r="H454" s="139"/>
      <c r="I454" s="72"/>
      <c r="J454" s="66"/>
      <c r="K454" s="64"/>
      <c r="L454" s="35"/>
      <c r="M454" s="35"/>
      <c r="N454" s="35"/>
      <c r="O454" s="35"/>
      <c r="P454" s="58">
        <f t="shared" si="374"/>
        <v>0</v>
      </c>
      <c r="Q454" s="63">
        <f t="shared" si="372"/>
        <v>0</v>
      </c>
      <c r="R454" s="57"/>
      <c r="S454" s="57"/>
      <c r="T454" s="57"/>
      <c r="U454" s="57"/>
      <c r="V454" s="57"/>
      <c r="W454" s="57"/>
      <c r="X454" s="55">
        <f t="shared" si="373"/>
        <v>0</v>
      </c>
      <c r="Y454" s="56"/>
      <c r="Z454" s="189"/>
      <c r="AA454" s="192"/>
      <c r="AB454" s="36" t="s">
        <v>23</v>
      </c>
      <c r="AC454" s="38"/>
      <c r="AD454" s="14"/>
      <c r="AE454" s="14"/>
    </row>
    <row r="455" spans="1:31" x14ac:dyDescent="0.25">
      <c r="A455" s="14"/>
      <c r="B455" s="65"/>
      <c r="C455" s="81"/>
      <c r="D455" s="53"/>
      <c r="E455" s="53"/>
      <c r="F455" s="53"/>
      <c r="G455" s="53"/>
      <c r="H455" s="139"/>
      <c r="I455" s="72"/>
      <c r="J455" s="66"/>
      <c r="K455" s="64"/>
      <c r="L455" s="35"/>
      <c r="M455" s="35"/>
      <c r="N455" s="35"/>
      <c r="O455" s="35"/>
      <c r="P455" s="58">
        <f t="shared" si="374"/>
        <v>0</v>
      </c>
      <c r="Q455" s="63">
        <f t="shared" si="372"/>
        <v>0</v>
      </c>
      <c r="R455" s="57"/>
      <c r="S455" s="57"/>
      <c r="T455" s="57"/>
      <c r="U455" s="57"/>
      <c r="V455" s="57"/>
      <c r="W455" s="57"/>
      <c r="X455" s="55">
        <f t="shared" si="373"/>
        <v>0</v>
      </c>
      <c r="Y455" s="56"/>
      <c r="Z455" s="189"/>
      <c r="AA455" s="192"/>
      <c r="AB455" s="36" t="s">
        <v>23</v>
      </c>
      <c r="AC455" s="38"/>
      <c r="AD455" s="14"/>
      <c r="AE455" s="14"/>
    </row>
    <row r="456" spans="1:31" x14ac:dyDescent="0.25">
      <c r="A456" s="14"/>
      <c r="B456" s="65"/>
      <c r="C456" s="81"/>
      <c r="D456" s="53"/>
      <c r="E456" s="53"/>
      <c r="F456" s="53"/>
      <c r="G456" s="53"/>
      <c r="H456" s="139"/>
      <c r="I456" s="72"/>
      <c r="J456" s="66"/>
      <c r="K456" s="64"/>
      <c r="L456" s="35"/>
      <c r="M456" s="35"/>
      <c r="N456" s="35"/>
      <c r="O456" s="35"/>
      <c r="P456" s="58">
        <f t="shared" si="374"/>
        <v>0</v>
      </c>
      <c r="Q456" s="63">
        <f t="shared" si="372"/>
        <v>0</v>
      </c>
      <c r="R456" s="57"/>
      <c r="S456" s="57"/>
      <c r="T456" s="57"/>
      <c r="U456" s="57"/>
      <c r="V456" s="57"/>
      <c r="W456" s="57"/>
      <c r="X456" s="55">
        <f t="shared" si="373"/>
        <v>0</v>
      </c>
      <c r="Y456" s="56"/>
      <c r="Z456" s="189"/>
      <c r="AA456" s="192"/>
      <c r="AB456" s="36" t="s">
        <v>23</v>
      </c>
      <c r="AC456" s="38"/>
      <c r="AD456" s="14"/>
      <c r="AE456" s="14"/>
    </row>
    <row r="457" spans="1:31" x14ac:dyDescent="0.25">
      <c r="A457" s="14"/>
      <c r="B457" s="65"/>
      <c r="C457" s="81"/>
      <c r="D457" s="53"/>
      <c r="E457" s="53"/>
      <c r="F457" s="53"/>
      <c r="G457" s="53"/>
      <c r="H457" s="139"/>
      <c r="I457" s="72"/>
      <c r="J457" s="66"/>
      <c r="K457" s="64"/>
      <c r="L457" s="35"/>
      <c r="M457" s="35"/>
      <c r="N457" s="35"/>
      <c r="O457" s="35"/>
      <c r="P457" s="58">
        <f t="shared" si="374"/>
        <v>0</v>
      </c>
      <c r="Q457" s="63">
        <f t="shared" si="372"/>
        <v>0</v>
      </c>
      <c r="R457" s="57"/>
      <c r="S457" s="57"/>
      <c r="T457" s="57"/>
      <c r="U457" s="57"/>
      <c r="V457" s="57"/>
      <c r="W457" s="57"/>
      <c r="X457" s="55">
        <f t="shared" si="373"/>
        <v>0</v>
      </c>
      <c r="Y457" s="56"/>
      <c r="Z457" s="189"/>
      <c r="AA457" s="192"/>
      <c r="AB457" s="36" t="s">
        <v>23</v>
      </c>
      <c r="AC457" s="38"/>
      <c r="AD457" s="14"/>
      <c r="AE457" s="14"/>
    </row>
    <row r="458" spans="1:31" x14ac:dyDescent="0.25">
      <c r="A458" s="14"/>
      <c r="B458" s="65"/>
      <c r="C458" s="81"/>
      <c r="D458" s="53"/>
      <c r="E458" s="53"/>
      <c r="F458" s="53"/>
      <c r="G458" s="53"/>
      <c r="H458" s="139"/>
      <c r="I458" s="72"/>
      <c r="J458" s="66"/>
      <c r="K458" s="64"/>
      <c r="L458" s="35"/>
      <c r="M458" s="35"/>
      <c r="N458" s="35"/>
      <c r="O458" s="35"/>
      <c r="P458" s="58">
        <f t="shared" si="374"/>
        <v>0</v>
      </c>
      <c r="Q458" s="63">
        <f t="shared" si="372"/>
        <v>0</v>
      </c>
      <c r="R458" s="57"/>
      <c r="S458" s="57"/>
      <c r="T458" s="57"/>
      <c r="U458" s="57"/>
      <c r="V458" s="57"/>
      <c r="W458" s="57"/>
      <c r="X458" s="55">
        <f t="shared" si="373"/>
        <v>0</v>
      </c>
      <c r="Y458" s="56"/>
      <c r="Z458" s="189"/>
      <c r="AA458" s="192"/>
      <c r="AB458" s="36" t="s">
        <v>23</v>
      </c>
      <c r="AC458" s="38"/>
      <c r="AD458" s="14"/>
      <c r="AE458" s="14"/>
    </row>
    <row r="459" spans="1:31" x14ac:dyDescent="0.25">
      <c r="A459" s="14"/>
      <c r="B459" s="65"/>
      <c r="C459" s="81"/>
      <c r="D459" s="53"/>
      <c r="E459" s="53"/>
      <c r="F459" s="53"/>
      <c r="G459" s="53"/>
      <c r="H459" s="139"/>
      <c r="I459" s="72"/>
      <c r="J459" s="66"/>
      <c r="K459" s="64"/>
      <c r="L459" s="35"/>
      <c r="M459" s="35"/>
      <c r="N459" s="35"/>
      <c r="O459" s="35"/>
      <c r="P459" s="58">
        <f t="shared" si="374"/>
        <v>0</v>
      </c>
      <c r="Q459" s="63">
        <f t="shared" si="372"/>
        <v>0</v>
      </c>
      <c r="R459" s="57"/>
      <c r="S459" s="57"/>
      <c r="T459" s="57"/>
      <c r="U459" s="57"/>
      <c r="V459" s="57"/>
      <c r="W459" s="57"/>
      <c r="X459" s="55">
        <f t="shared" si="373"/>
        <v>0</v>
      </c>
      <c r="Y459" s="56"/>
      <c r="Z459" s="189"/>
      <c r="AA459" s="192"/>
      <c r="AB459" s="36" t="s">
        <v>23</v>
      </c>
      <c r="AC459" s="38"/>
      <c r="AD459" s="14"/>
      <c r="AE459" s="14"/>
    </row>
    <row r="460" spans="1:31" x14ac:dyDescent="0.25">
      <c r="A460" s="14"/>
      <c r="B460" s="65"/>
      <c r="C460" s="81"/>
      <c r="D460" s="53"/>
      <c r="E460" s="53"/>
      <c r="F460" s="53"/>
      <c r="G460" s="53"/>
      <c r="H460" s="139"/>
      <c r="I460" s="72"/>
      <c r="J460" s="66"/>
      <c r="K460" s="64"/>
      <c r="L460" s="35"/>
      <c r="M460" s="35"/>
      <c r="N460" s="35"/>
      <c r="O460" s="35"/>
      <c r="P460" s="58">
        <f t="shared" si="374"/>
        <v>0</v>
      </c>
      <c r="Q460" s="63">
        <f t="shared" si="372"/>
        <v>0</v>
      </c>
      <c r="R460" s="57"/>
      <c r="S460" s="57"/>
      <c r="T460" s="57"/>
      <c r="U460" s="57"/>
      <c r="V460" s="57"/>
      <c r="W460" s="57"/>
      <c r="X460" s="55">
        <f t="shared" si="373"/>
        <v>0</v>
      </c>
      <c r="Y460" s="56"/>
      <c r="Z460" s="189"/>
      <c r="AA460" s="192"/>
      <c r="AB460" s="36" t="s">
        <v>23</v>
      </c>
      <c r="AC460" s="38"/>
      <c r="AD460" s="14"/>
      <c r="AE460" s="14"/>
    </row>
    <row r="461" spans="1:31" x14ac:dyDescent="0.25">
      <c r="A461" s="14"/>
      <c r="B461" s="65"/>
      <c r="C461" s="81"/>
      <c r="D461" s="53"/>
      <c r="E461" s="53"/>
      <c r="F461" s="53"/>
      <c r="G461" s="53"/>
      <c r="H461" s="139"/>
      <c r="I461" s="72"/>
      <c r="J461" s="66"/>
      <c r="K461" s="64"/>
      <c r="L461" s="35"/>
      <c r="M461" s="35"/>
      <c r="N461" s="35"/>
      <c r="O461" s="35"/>
      <c r="P461" s="58">
        <f t="shared" si="374"/>
        <v>0</v>
      </c>
      <c r="Q461" s="63">
        <f t="shared" si="372"/>
        <v>0</v>
      </c>
      <c r="R461" s="57"/>
      <c r="S461" s="57"/>
      <c r="T461" s="57"/>
      <c r="U461" s="57"/>
      <c r="V461" s="57"/>
      <c r="W461" s="57"/>
      <c r="X461" s="55">
        <f t="shared" si="373"/>
        <v>0</v>
      </c>
      <c r="Y461" s="56"/>
      <c r="Z461" s="189"/>
      <c r="AA461" s="192"/>
      <c r="AB461" s="36" t="s">
        <v>23</v>
      </c>
      <c r="AC461" s="38"/>
      <c r="AD461" s="14"/>
      <c r="AE461" s="14"/>
    </row>
    <row r="462" spans="1:31" x14ac:dyDescent="0.25">
      <c r="A462" s="14"/>
      <c r="B462" s="65"/>
      <c r="C462" s="81"/>
      <c r="D462" s="53"/>
      <c r="E462" s="53"/>
      <c r="F462" s="53"/>
      <c r="G462" s="53"/>
      <c r="H462" s="139"/>
      <c r="I462" s="72"/>
      <c r="J462" s="66"/>
      <c r="K462" s="64"/>
      <c r="L462" s="35"/>
      <c r="M462" s="35"/>
      <c r="N462" s="35"/>
      <c r="O462" s="35"/>
      <c r="P462" s="58">
        <f t="shared" si="374"/>
        <v>0</v>
      </c>
      <c r="Q462" s="63">
        <f t="shared" si="372"/>
        <v>0</v>
      </c>
      <c r="R462" s="57"/>
      <c r="S462" s="57"/>
      <c r="T462" s="57"/>
      <c r="U462" s="57"/>
      <c r="V462" s="57"/>
      <c r="W462" s="57"/>
      <c r="X462" s="55">
        <f t="shared" si="373"/>
        <v>0</v>
      </c>
      <c r="Y462" s="56"/>
      <c r="Z462" s="189"/>
      <c r="AA462" s="192"/>
      <c r="AB462" s="36" t="s">
        <v>23</v>
      </c>
      <c r="AC462" s="38"/>
      <c r="AD462" s="14"/>
      <c r="AE462" s="14"/>
    </row>
    <row r="463" spans="1:31" x14ac:dyDescent="0.25">
      <c r="A463" s="14"/>
      <c r="B463" s="65"/>
      <c r="C463" s="81"/>
      <c r="D463" s="53"/>
      <c r="E463" s="53"/>
      <c r="F463" s="53"/>
      <c r="G463" s="53"/>
      <c r="H463" s="139"/>
      <c r="I463" s="72"/>
      <c r="J463" s="66"/>
      <c r="K463" s="64"/>
      <c r="L463" s="35"/>
      <c r="M463" s="35"/>
      <c r="N463" s="35"/>
      <c r="O463" s="35"/>
      <c r="P463" s="58">
        <f t="shared" si="374"/>
        <v>0</v>
      </c>
      <c r="Q463" s="63">
        <f t="shared" si="372"/>
        <v>0</v>
      </c>
      <c r="R463" s="57"/>
      <c r="S463" s="57"/>
      <c r="T463" s="57"/>
      <c r="U463" s="57"/>
      <c r="V463" s="57"/>
      <c r="W463" s="57"/>
      <c r="X463" s="55">
        <f t="shared" si="373"/>
        <v>0</v>
      </c>
      <c r="Y463" s="56"/>
      <c r="Z463" s="189"/>
      <c r="AA463" s="192"/>
      <c r="AB463" s="36" t="s">
        <v>23</v>
      </c>
      <c r="AC463" s="38"/>
      <c r="AD463" s="14"/>
      <c r="AE463" s="14"/>
    </row>
    <row r="464" spans="1:31" x14ac:dyDescent="0.25">
      <c r="A464" s="14"/>
      <c r="B464" s="65"/>
      <c r="C464" s="81"/>
      <c r="D464" s="53"/>
      <c r="E464" s="53"/>
      <c r="F464" s="53"/>
      <c r="G464" s="53"/>
      <c r="H464" s="139"/>
      <c r="I464" s="72"/>
      <c r="J464" s="66"/>
      <c r="K464" s="64"/>
      <c r="L464" s="35"/>
      <c r="M464" s="35"/>
      <c r="N464" s="35"/>
      <c r="O464" s="35"/>
      <c r="P464" s="58">
        <f t="shared" si="374"/>
        <v>0</v>
      </c>
      <c r="Q464" s="63">
        <f t="shared" si="372"/>
        <v>0</v>
      </c>
      <c r="R464" s="57"/>
      <c r="S464" s="57"/>
      <c r="T464" s="57"/>
      <c r="U464" s="57"/>
      <c r="V464" s="57"/>
      <c r="W464" s="57"/>
      <c r="X464" s="55">
        <f t="shared" si="373"/>
        <v>0</v>
      </c>
      <c r="Y464" s="56"/>
      <c r="Z464" s="189"/>
      <c r="AA464" s="192"/>
      <c r="AB464" s="36" t="s">
        <v>23</v>
      </c>
      <c r="AC464" s="38"/>
      <c r="AD464" s="14"/>
      <c r="AE464" s="14"/>
    </row>
    <row r="465" spans="1:31" x14ac:dyDescent="0.25">
      <c r="A465" s="14"/>
      <c r="B465" s="65"/>
      <c r="C465" s="81"/>
      <c r="D465" s="53"/>
      <c r="E465" s="53"/>
      <c r="F465" s="53"/>
      <c r="G465" s="53"/>
      <c r="H465" s="139"/>
      <c r="I465" s="72"/>
      <c r="J465" s="66"/>
      <c r="K465" s="64"/>
      <c r="L465" s="35"/>
      <c r="M465" s="35"/>
      <c r="N465" s="35"/>
      <c r="O465" s="35"/>
      <c r="P465" s="58">
        <f t="shared" si="374"/>
        <v>0</v>
      </c>
      <c r="Q465" s="63">
        <f t="shared" si="372"/>
        <v>0</v>
      </c>
      <c r="R465" s="57"/>
      <c r="S465" s="57"/>
      <c r="T465" s="57"/>
      <c r="U465" s="57"/>
      <c r="V465" s="57"/>
      <c r="W465" s="57"/>
      <c r="X465" s="55">
        <f t="shared" si="373"/>
        <v>0</v>
      </c>
      <c r="Y465" s="56"/>
      <c r="Z465" s="189"/>
      <c r="AA465" s="192"/>
      <c r="AB465" s="36" t="s">
        <v>23</v>
      </c>
      <c r="AC465" s="38"/>
      <c r="AD465" s="14"/>
      <c r="AE465" s="14"/>
    </row>
    <row r="466" spans="1:31" x14ac:dyDescent="0.25">
      <c r="A466" s="14"/>
      <c r="B466" s="65"/>
      <c r="C466" s="81"/>
      <c r="D466" s="53"/>
      <c r="E466" s="53"/>
      <c r="F466" s="53"/>
      <c r="G466" s="53"/>
      <c r="H466" s="139"/>
      <c r="I466" s="72"/>
      <c r="J466" s="66"/>
      <c r="K466" s="64"/>
      <c r="L466" s="35"/>
      <c r="M466" s="35"/>
      <c r="N466" s="35"/>
      <c r="O466" s="35"/>
      <c r="P466" s="58">
        <f t="shared" si="374"/>
        <v>0</v>
      </c>
      <c r="Q466" s="63">
        <f t="shared" si="372"/>
        <v>0</v>
      </c>
      <c r="R466" s="57"/>
      <c r="S466" s="57"/>
      <c r="T466" s="57"/>
      <c r="U466" s="57"/>
      <c r="V466" s="57"/>
      <c r="W466" s="57"/>
      <c r="X466" s="55">
        <f t="shared" si="373"/>
        <v>0</v>
      </c>
      <c r="Y466" s="56"/>
      <c r="Z466" s="189"/>
      <c r="AA466" s="192"/>
      <c r="AB466" s="36" t="s">
        <v>23</v>
      </c>
      <c r="AC466" s="38"/>
      <c r="AD466" s="14"/>
      <c r="AE466" s="14"/>
    </row>
    <row r="467" spans="1:31" x14ac:dyDescent="0.25">
      <c r="A467" s="14"/>
      <c r="B467" s="65"/>
      <c r="C467" s="81"/>
      <c r="D467" s="53"/>
      <c r="E467" s="53"/>
      <c r="F467" s="53"/>
      <c r="G467" s="53"/>
      <c r="H467" s="139"/>
      <c r="I467" s="72"/>
      <c r="J467" s="66"/>
      <c r="K467" s="64"/>
      <c r="L467" s="35"/>
      <c r="M467" s="35"/>
      <c r="N467" s="35"/>
      <c r="O467" s="35"/>
      <c r="P467" s="58">
        <f t="shared" si="374"/>
        <v>0</v>
      </c>
      <c r="Q467" s="63">
        <f t="shared" si="372"/>
        <v>0</v>
      </c>
      <c r="R467" s="57"/>
      <c r="S467" s="57"/>
      <c r="T467" s="57"/>
      <c r="U467" s="57"/>
      <c r="V467" s="57"/>
      <c r="W467" s="57"/>
      <c r="X467" s="55">
        <f t="shared" si="373"/>
        <v>0</v>
      </c>
      <c r="Y467" s="56"/>
      <c r="Z467" s="189"/>
      <c r="AA467" s="192"/>
      <c r="AB467" s="36" t="s">
        <v>23</v>
      </c>
      <c r="AC467" s="38"/>
      <c r="AD467" s="14"/>
      <c r="AE467" s="14"/>
    </row>
    <row r="468" spans="1:31" x14ac:dyDescent="0.25">
      <c r="A468" s="14"/>
      <c r="B468" s="65"/>
      <c r="C468" s="81"/>
      <c r="D468" s="53"/>
      <c r="E468" s="53"/>
      <c r="F468" s="53"/>
      <c r="G468" s="53"/>
      <c r="H468" s="139"/>
      <c r="I468" s="72"/>
      <c r="J468" s="66"/>
      <c r="K468" s="64"/>
      <c r="L468" s="35"/>
      <c r="M468" s="35"/>
      <c r="N468" s="35"/>
      <c r="O468" s="35"/>
      <c r="P468" s="58">
        <f t="shared" si="374"/>
        <v>0</v>
      </c>
      <c r="Q468" s="63">
        <f t="shared" si="372"/>
        <v>0</v>
      </c>
      <c r="R468" s="57"/>
      <c r="S468" s="57"/>
      <c r="T468" s="57"/>
      <c r="U468" s="57"/>
      <c r="V468" s="57"/>
      <c r="W468" s="57"/>
      <c r="X468" s="55">
        <f t="shared" si="373"/>
        <v>0</v>
      </c>
      <c r="Y468" s="56"/>
      <c r="Z468" s="189"/>
      <c r="AA468" s="192"/>
      <c r="AB468" s="36" t="s">
        <v>23</v>
      </c>
      <c r="AC468" s="38"/>
      <c r="AD468" s="14"/>
      <c r="AE468" s="14"/>
    </row>
    <row r="469" spans="1:31" x14ac:dyDescent="0.25">
      <c r="A469" s="14"/>
      <c r="B469" s="65"/>
      <c r="C469" s="81"/>
      <c r="D469" s="53"/>
      <c r="E469" s="53"/>
      <c r="F469" s="53"/>
      <c r="G469" s="53"/>
      <c r="H469" s="139"/>
      <c r="I469" s="72"/>
      <c r="J469" s="66"/>
      <c r="K469" s="64"/>
      <c r="L469" s="35"/>
      <c r="M469" s="35"/>
      <c r="N469" s="35"/>
      <c r="O469" s="35"/>
      <c r="P469" s="58">
        <f t="shared" si="374"/>
        <v>0</v>
      </c>
      <c r="Q469" s="63">
        <f t="shared" si="372"/>
        <v>0</v>
      </c>
      <c r="R469" s="57"/>
      <c r="S469" s="57"/>
      <c r="T469" s="57"/>
      <c r="U469" s="57"/>
      <c r="V469" s="57"/>
      <c r="W469" s="57"/>
      <c r="X469" s="55">
        <f t="shared" si="373"/>
        <v>0</v>
      </c>
      <c r="Y469" s="56"/>
      <c r="Z469" s="189"/>
      <c r="AA469" s="192"/>
      <c r="AB469" s="36" t="s">
        <v>23</v>
      </c>
      <c r="AC469" s="38"/>
      <c r="AD469" s="14"/>
      <c r="AE469" s="14"/>
    </row>
    <row r="470" spans="1:31" x14ac:dyDescent="0.25">
      <c r="A470" s="14"/>
      <c r="B470" s="65"/>
      <c r="C470" s="81"/>
      <c r="D470" s="53"/>
      <c r="E470" s="53"/>
      <c r="F470" s="53"/>
      <c r="G470" s="53"/>
      <c r="H470" s="139"/>
      <c r="I470" s="72"/>
      <c r="J470" s="66"/>
      <c r="K470" s="64"/>
      <c r="L470" s="35"/>
      <c r="M470" s="35"/>
      <c r="N470" s="35"/>
      <c r="O470" s="35"/>
      <c r="P470" s="58">
        <f t="shared" si="374"/>
        <v>0</v>
      </c>
      <c r="Q470" s="63">
        <f t="shared" si="372"/>
        <v>0</v>
      </c>
      <c r="R470" s="57"/>
      <c r="S470" s="57"/>
      <c r="T470" s="57"/>
      <c r="U470" s="57"/>
      <c r="V470" s="57"/>
      <c r="W470" s="57"/>
      <c r="X470" s="55">
        <f t="shared" si="373"/>
        <v>0</v>
      </c>
      <c r="Y470" s="56"/>
      <c r="Z470" s="189"/>
      <c r="AA470" s="192"/>
      <c r="AB470" s="36" t="s">
        <v>23</v>
      </c>
      <c r="AC470" s="38"/>
      <c r="AD470" s="14"/>
      <c r="AE470" s="14"/>
    </row>
    <row r="471" spans="1:31" x14ac:dyDescent="0.25">
      <c r="A471" s="14"/>
      <c r="B471" s="65"/>
      <c r="C471" s="81"/>
      <c r="D471" s="53"/>
      <c r="E471" s="53"/>
      <c r="F471" s="53"/>
      <c r="G471" s="53"/>
      <c r="H471" s="139"/>
      <c r="I471" s="72"/>
      <c r="J471" s="66"/>
      <c r="K471" s="64"/>
      <c r="L471" s="35"/>
      <c r="M471" s="35"/>
      <c r="N471" s="35"/>
      <c r="O471" s="35"/>
      <c r="P471" s="58">
        <f t="shared" si="374"/>
        <v>0</v>
      </c>
      <c r="Q471" s="63">
        <f t="shared" si="372"/>
        <v>0</v>
      </c>
      <c r="R471" s="57"/>
      <c r="S471" s="57"/>
      <c r="T471" s="57"/>
      <c r="U471" s="57"/>
      <c r="V471" s="57"/>
      <c r="W471" s="57"/>
      <c r="X471" s="55">
        <f t="shared" si="373"/>
        <v>0</v>
      </c>
      <c r="Y471" s="56"/>
      <c r="Z471" s="189"/>
      <c r="AA471" s="192"/>
      <c r="AB471" s="36" t="s">
        <v>23</v>
      </c>
      <c r="AC471" s="38"/>
      <c r="AD471" s="14"/>
      <c r="AE471" s="14"/>
    </row>
    <row r="472" spans="1:31" x14ac:dyDescent="0.25">
      <c r="A472" s="14"/>
      <c r="B472" s="65"/>
      <c r="C472" s="81"/>
      <c r="D472" s="53"/>
      <c r="E472" s="53"/>
      <c r="F472" s="53"/>
      <c r="G472" s="53"/>
      <c r="H472" s="139"/>
      <c r="I472" s="72"/>
      <c r="J472" s="66"/>
      <c r="K472" s="64"/>
      <c r="L472" s="35"/>
      <c r="M472" s="35"/>
      <c r="N472" s="35"/>
      <c r="O472" s="35"/>
      <c r="P472" s="58">
        <f t="shared" si="374"/>
        <v>0</v>
      </c>
      <c r="Q472" s="63">
        <f t="shared" si="372"/>
        <v>0</v>
      </c>
      <c r="R472" s="57"/>
      <c r="S472" s="57"/>
      <c r="T472" s="57"/>
      <c r="U472" s="57"/>
      <c r="V472" s="57"/>
      <c r="W472" s="57"/>
      <c r="X472" s="55">
        <f t="shared" si="373"/>
        <v>0</v>
      </c>
      <c r="Y472" s="56"/>
      <c r="Z472" s="189"/>
      <c r="AA472" s="192"/>
      <c r="AB472" s="36" t="s">
        <v>23</v>
      </c>
      <c r="AC472" s="38"/>
      <c r="AD472" s="14"/>
      <c r="AE472" s="14"/>
    </row>
    <row r="473" spans="1:31" x14ac:dyDescent="0.25">
      <c r="A473" s="14"/>
      <c r="B473" s="65"/>
      <c r="C473" s="81"/>
      <c r="D473" s="53"/>
      <c r="E473" s="53"/>
      <c r="F473" s="53"/>
      <c r="G473" s="53"/>
      <c r="H473" s="139"/>
      <c r="I473" s="72"/>
      <c r="J473" s="66"/>
      <c r="K473" s="64"/>
      <c r="L473" s="35"/>
      <c r="M473" s="35"/>
      <c r="N473" s="35"/>
      <c r="O473" s="35"/>
      <c r="P473" s="58">
        <f t="shared" si="374"/>
        <v>0</v>
      </c>
      <c r="Q473" s="63">
        <f t="shared" si="372"/>
        <v>0</v>
      </c>
      <c r="R473" s="57"/>
      <c r="S473" s="57"/>
      <c r="T473" s="57"/>
      <c r="U473" s="57"/>
      <c r="V473" s="57"/>
      <c r="W473" s="57"/>
      <c r="X473" s="55">
        <f t="shared" si="373"/>
        <v>0</v>
      </c>
      <c r="Y473" s="56"/>
      <c r="Z473" s="189"/>
      <c r="AA473" s="192"/>
      <c r="AB473" s="36" t="s">
        <v>23</v>
      </c>
      <c r="AC473" s="38"/>
      <c r="AD473" s="14"/>
      <c r="AE473" s="14"/>
    </row>
    <row r="474" spans="1:31" x14ac:dyDescent="0.25">
      <c r="A474" s="14"/>
      <c r="B474" s="65"/>
      <c r="C474" s="81"/>
      <c r="D474" s="53"/>
      <c r="E474" s="53"/>
      <c r="F474" s="53"/>
      <c r="G474" s="53"/>
      <c r="H474" s="139"/>
      <c r="I474" s="72"/>
      <c r="J474" s="66"/>
      <c r="K474" s="64"/>
      <c r="L474" s="35"/>
      <c r="M474" s="35"/>
      <c r="N474" s="35"/>
      <c r="O474" s="35"/>
      <c r="P474" s="58">
        <f t="shared" si="374"/>
        <v>0</v>
      </c>
      <c r="Q474" s="63">
        <f t="shared" si="372"/>
        <v>0</v>
      </c>
      <c r="R474" s="57"/>
      <c r="S474" s="57"/>
      <c r="T474" s="57"/>
      <c r="U474" s="57"/>
      <c r="V474" s="57"/>
      <c r="W474" s="57"/>
      <c r="X474" s="55">
        <f t="shared" si="373"/>
        <v>0</v>
      </c>
      <c r="Y474" s="56"/>
      <c r="Z474" s="189"/>
      <c r="AA474" s="192"/>
      <c r="AB474" s="36" t="s">
        <v>23</v>
      </c>
      <c r="AC474" s="38"/>
      <c r="AD474" s="14"/>
      <c r="AE474" s="14"/>
    </row>
    <row r="475" spans="1:31" x14ac:dyDescent="0.25">
      <c r="A475" s="14"/>
      <c r="B475" s="65"/>
      <c r="C475" s="81"/>
      <c r="D475" s="53"/>
      <c r="E475" s="53"/>
      <c r="F475" s="53"/>
      <c r="G475" s="53"/>
      <c r="H475" s="139"/>
      <c r="I475" s="72"/>
      <c r="J475" s="66"/>
      <c r="K475" s="64"/>
      <c r="L475" s="35"/>
      <c r="M475" s="35"/>
      <c r="N475" s="35"/>
      <c r="O475" s="35"/>
      <c r="P475" s="58">
        <f t="shared" si="374"/>
        <v>0</v>
      </c>
      <c r="Q475" s="63">
        <f t="shared" si="372"/>
        <v>0</v>
      </c>
      <c r="R475" s="57"/>
      <c r="S475" s="57"/>
      <c r="T475" s="57"/>
      <c r="U475" s="57"/>
      <c r="V475" s="57"/>
      <c r="W475" s="57"/>
      <c r="X475" s="55">
        <f t="shared" si="373"/>
        <v>0</v>
      </c>
      <c r="Y475" s="56"/>
      <c r="Z475" s="189"/>
      <c r="AA475" s="192"/>
      <c r="AB475" s="36" t="s">
        <v>23</v>
      </c>
      <c r="AC475" s="38"/>
      <c r="AD475" s="14"/>
      <c r="AE475" s="14"/>
    </row>
    <row r="476" spans="1:31" x14ac:dyDescent="0.25">
      <c r="A476" s="14"/>
      <c r="B476" s="65"/>
      <c r="C476" s="81"/>
      <c r="D476" s="53"/>
      <c r="E476" s="53"/>
      <c r="F476" s="53"/>
      <c r="G476" s="53"/>
      <c r="H476" s="139"/>
      <c r="I476" s="72"/>
      <c r="J476" s="66"/>
      <c r="K476" s="64"/>
      <c r="L476" s="35"/>
      <c r="M476" s="35"/>
      <c r="N476" s="35"/>
      <c r="O476" s="35"/>
      <c r="P476" s="58">
        <f t="shared" si="374"/>
        <v>0</v>
      </c>
      <c r="Q476" s="63">
        <f t="shared" si="372"/>
        <v>0</v>
      </c>
      <c r="R476" s="57"/>
      <c r="S476" s="57"/>
      <c r="T476" s="57"/>
      <c r="U476" s="57"/>
      <c r="V476" s="57"/>
      <c r="W476" s="57"/>
      <c r="X476" s="55">
        <f t="shared" si="373"/>
        <v>0</v>
      </c>
      <c r="Y476" s="56"/>
      <c r="Z476" s="189"/>
      <c r="AA476" s="192"/>
      <c r="AB476" s="36" t="s">
        <v>23</v>
      </c>
      <c r="AC476" s="38"/>
      <c r="AD476" s="14"/>
      <c r="AE476" s="14"/>
    </row>
    <row r="477" spans="1:31" x14ac:dyDescent="0.25">
      <c r="A477" s="14"/>
      <c r="B477" s="65"/>
      <c r="C477" s="81"/>
      <c r="D477" s="53"/>
      <c r="E477" s="53"/>
      <c r="F477" s="53"/>
      <c r="G477" s="53"/>
      <c r="H477" s="139"/>
      <c r="I477" s="72"/>
      <c r="J477" s="66"/>
      <c r="K477" s="64"/>
      <c r="L477" s="35"/>
      <c r="M477" s="35"/>
      <c r="N477" s="35"/>
      <c r="O477" s="35"/>
      <c r="P477" s="58">
        <f t="shared" si="9"/>
        <v>0</v>
      </c>
      <c r="Q477" s="63">
        <f t="shared" si="372"/>
        <v>0</v>
      </c>
      <c r="R477" s="57"/>
      <c r="S477" s="57"/>
      <c r="T477" s="57"/>
      <c r="U477" s="57"/>
      <c r="V477" s="57"/>
      <c r="W477" s="57"/>
      <c r="X477" s="55">
        <f t="shared" si="5"/>
        <v>0</v>
      </c>
      <c r="Y477" s="56"/>
      <c r="Z477" s="189"/>
      <c r="AA477" s="192"/>
      <c r="AB477" s="36" t="s">
        <v>23</v>
      </c>
      <c r="AC477" s="38"/>
      <c r="AD477" s="14"/>
      <c r="AE477" s="14"/>
    </row>
    <row r="478" spans="1:31" x14ac:dyDescent="0.25">
      <c r="A478" s="14"/>
      <c r="B478" s="65"/>
      <c r="C478" s="81"/>
      <c r="D478" s="53"/>
      <c r="E478" s="53"/>
      <c r="F478" s="53"/>
      <c r="G478" s="53"/>
      <c r="H478" s="139"/>
      <c r="I478" s="72"/>
      <c r="J478" s="66"/>
      <c r="K478" s="64"/>
      <c r="L478" s="35"/>
      <c r="M478" s="35"/>
      <c r="N478" s="35"/>
      <c r="O478" s="35"/>
      <c r="P478" s="58">
        <f t="shared" si="9"/>
        <v>0</v>
      </c>
      <c r="Q478" s="63">
        <f t="shared" si="372"/>
        <v>0</v>
      </c>
      <c r="R478" s="57"/>
      <c r="S478" s="57"/>
      <c r="T478" s="57"/>
      <c r="U478" s="57"/>
      <c r="V478" s="57"/>
      <c r="W478" s="57"/>
      <c r="X478" s="55">
        <f t="shared" si="5"/>
        <v>0</v>
      </c>
      <c r="Y478" s="56"/>
      <c r="Z478" s="189"/>
      <c r="AA478" s="192"/>
      <c r="AB478" s="36" t="s">
        <v>23</v>
      </c>
      <c r="AC478" s="38"/>
      <c r="AD478" s="14"/>
      <c r="AE478" s="14"/>
    </row>
    <row r="479" spans="1:31" x14ac:dyDescent="0.25">
      <c r="A479" s="14"/>
      <c r="B479" s="65"/>
      <c r="C479" s="81"/>
      <c r="D479" s="53"/>
      <c r="E479" s="53"/>
      <c r="F479" s="53"/>
      <c r="G479" s="53"/>
      <c r="H479" s="139"/>
      <c r="I479" s="72"/>
      <c r="J479" s="66"/>
      <c r="K479" s="64"/>
      <c r="L479" s="35"/>
      <c r="M479" s="35"/>
      <c r="N479" s="35"/>
      <c r="O479" s="35"/>
      <c r="P479" s="58">
        <f t="shared" si="9"/>
        <v>0</v>
      </c>
      <c r="Q479" s="63">
        <f t="shared" si="372"/>
        <v>0</v>
      </c>
      <c r="R479" s="57"/>
      <c r="S479" s="57"/>
      <c r="T479" s="57"/>
      <c r="U479" s="57"/>
      <c r="V479" s="57"/>
      <c r="W479" s="57"/>
      <c r="X479" s="55">
        <f t="shared" si="5"/>
        <v>0</v>
      </c>
      <c r="Y479" s="56"/>
      <c r="Z479" s="189"/>
      <c r="AA479" s="192"/>
      <c r="AB479" s="36" t="s">
        <v>23</v>
      </c>
      <c r="AC479" s="38"/>
      <c r="AD479" s="14"/>
      <c r="AE479" s="14"/>
    </row>
    <row r="480" spans="1:31" x14ac:dyDescent="0.25">
      <c r="A480" s="14"/>
      <c r="B480" s="65"/>
      <c r="C480" s="81"/>
      <c r="D480" s="53"/>
      <c r="E480" s="53"/>
      <c r="F480" s="53"/>
      <c r="G480" s="53"/>
      <c r="H480" s="139"/>
      <c r="I480" s="72"/>
      <c r="J480" s="66"/>
      <c r="K480" s="64"/>
      <c r="L480" s="35"/>
      <c r="M480" s="35"/>
      <c r="N480" s="35"/>
      <c r="O480" s="35"/>
      <c r="P480" s="58">
        <f t="shared" si="9"/>
        <v>0</v>
      </c>
      <c r="Q480" s="63">
        <f t="shared" si="372"/>
        <v>0</v>
      </c>
      <c r="R480" s="57"/>
      <c r="S480" s="57"/>
      <c r="T480" s="57"/>
      <c r="U480" s="57"/>
      <c r="V480" s="57"/>
      <c r="W480" s="57"/>
      <c r="X480" s="55">
        <f t="shared" si="5"/>
        <v>0</v>
      </c>
      <c r="Y480" s="56"/>
      <c r="Z480" s="189"/>
      <c r="AA480" s="192"/>
      <c r="AB480" s="36" t="s">
        <v>23</v>
      </c>
      <c r="AC480" s="38"/>
      <c r="AD480" s="14"/>
      <c r="AE480" s="14"/>
    </row>
    <row r="481" spans="1:31" x14ac:dyDescent="0.25">
      <c r="A481" s="14"/>
      <c r="B481" s="65"/>
      <c r="C481" s="81"/>
      <c r="D481" s="53"/>
      <c r="E481" s="53"/>
      <c r="F481" s="53"/>
      <c r="G481" s="53"/>
      <c r="H481" s="139"/>
      <c r="I481" s="72"/>
      <c r="J481" s="66"/>
      <c r="K481" s="64"/>
      <c r="L481" s="35"/>
      <c r="M481" s="35"/>
      <c r="N481" s="35"/>
      <c r="O481" s="35"/>
      <c r="P481" s="58">
        <f t="shared" ref="P481:P485" si="375">SUM(K481:O481)</f>
        <v>0</v>
      </c>
      <c r="Q481" s="63">
        <f t="shared" ref="Q481:Q485" si="376">SUM(R481:W481)</f>
        <v>0</v>
      </c>
      <c r="R481" s="57"/>
      <c r="S481" s="57"/>
      <c r="T481" s="57"/>
      <c r="U481" s="57"/>
      <c r="V481" s="57"/>
      <c r="W481" s="57"/>
      <c r="X481" s="55">
        <f t="shared" ref="X481:X485" si="377">SUM(P481-Q481)</f>
        <v>0</v>
      </c>
      <c r="Y481" s="56"/>
      <c r="Z481" s="189"/>
      <c r="AA481" s="192"/>
      <c r="AB481" s="36" t="s">
        <v>23</v>
      </c>
      <c r="AC481" s="38"/>
      <c r="AD481" s="14"/>
      <c r="AE481" s="14"/>
    </row>
    <row r="482" spans="1:31" x14ac:dyDescent="0.25">
      <c r="A482" s="14"/>
      <c r="B482" s="65"/>
      <c r="C482" s="81"/>
      <c r="D482" s="53"/>
      <c r="E482" s="53"/>
      <c r="F482" s="53"/>
      <c r="G482" s="53"/>
      <c r="H482" s="139"/>
      <c r="I482" s="72"/>
      <c r="J482" s="66"/>
      <c r="K482" s="64"/>
      <c r="L482" s="35"/>
      <c r="M482" s="35"/>
      <c r="N482" s="35"/>
      <c r="O482" s="35"/>
      <c r="P482" s="58">
        <f t="shared" si="375"/>
        <v>0</v>
      </c>
      <c r="Q482" s="63">
        <f t="shared" si="376"/>
        <v>0</v>
      </c>
      <c r="R482" s="57"/>
      <c r="S482" s="57"/>
      <c r="T482" s="57"/>
      <c r="U482" s="57"/>
      <c r="V482" s="57"/>
      <c r="W482" s="57"/>
      <c r="X482" s="55">
        <f t="shared" si="377"/>
        <v>0</v>
      </c>
      <c r="Y482" s="56"/>
      <c r="Z482" s="189"/>
      <c r="AA482" s="192"/>
      <c r="AB482" s="36" t="s">
        <v>23</v>
      </c>
      <c r="AC482" s="38"/>
      <c r="AD482" s="14"/>
      <c r="AE482" s="14"/>
    </row>
    <row r="483" spans="1:31" x14ac:dyDescent="0.25">
      <c r="A483" s="14"/>
      <c r="B483" s="65"/>
      <c r="C483" s="81"/>
      <c r="D483" s="53"/>
      <c r="E483" s="53"/>
      <c r="F483" s="53"/>
      <c r="G483" s="53"/>
      <c r="H483" s="139"/>
      <c r="I483" s="72"/>
      <c r="J483" s="66"/>
      <c r="K483" s="64"/>
      <c r="L483" s="35"/>
      <c r="M483" s="35"/>
      <c r="N483" s="35"/>
      <c r="O483" s="35"/>
      <c r="P483" s="58">
        <f t="shared" si="375"/>
        <v>0</v>
      </c>
      <c r="Q483" s="63">
        <f t="shared" si="376"/>
        <v>0</v>
      </c>
      <c r="R483" s="57"/>
      <c r="S483" s="57"/>
      <c r="T483" s="57"/>
      <c r="U483" s="57"/>
      <c r="V483" s="57"/>
      <c r="W483" s="57"/>
      <c r="X483" s="55">
        <f t="shared" si="377"/>
        <v>0</v>
      </c>
      <c r="Y483" s="56"/>
      <c r="Z483" s="189"/>
      <c r="AA483" s="192"/>
      <c r="AB483" s="36" t="s">
        <v>23</v>
      </c>
      <c r="AC483" s="38"/>
      <c r="AD483" s="14"/>
      <c r="AE483" s="14"/>
    </row>
    <row r="484" spans="1:31" x14ac:dyDescent="0.25">
      <c r="A484" s="14"/>
      <c r="B484" s="65"/>
      <c r="C484" s="81"/>
      <c r="D484" s="53"/>
      <c r="E484" s="53"/>
      <c r="F484" s="53"/>
      <c r="G484" s="53"/>
      <c r="H484" s="139"/>
      <c r="I484" s="72"/>
      <c r="J484" s="66"/>
      <c r="K484" s="64"/>
      <c r="L484" s="35"/>
      <c r="M484" s="35"/>
      <c r="N484" s="35"/>
      <c r="O484" s="35"/>
      <c r="P484" s="58">
        <f t="shared" si="375"/>
        <v>0</v>
      </c>
      <c r="Q484" s="63">
        <f t="shared" si="376"/>
        <v>0</v>
      </c>
      <c r="R484" s="57"/>
      <c r="S484" s="57"/>
      <c r="T484" s="57"/>
      <c r="U484" s="57"/>
      <c r="V484" s="57"/>
      <c r="W484" s="57"/>
      <c r="X484" s="55">
        <f t="shared" si="377"/>
        <v>0</v>
      </c>
      <c r="Y484" s="56"/>
      <c r="Z484" s="189"/>
      <c r="AA484" s="192"/>
      <c r="AB484" s="36" t="s">
        <v>23</v>
      </c>
      <c r="AC484" s="38"/>
      <c r="AD484" s="14"/>
      <c r="AE484" s="14"/>
    </row>
    <row r="485" spans="1:31" ht="15.75" thickBot="1" x14ac:dyDescent="0.3">
      <c r="A485" s="14"/>
      <c r="B485" s="65"/>
      <c r="C485" s="81"/>
      <c r="D485" s="53"/>
      <c r="E485" s="53"/>
      <c r="F485" s="53"/>
      <c r="G485" s="53"/>
      <c r="H485" s="139"/>
      <c r="I485" s="72"/>
      <c r="J485" s="89"/>
      <c r="K485" s="90"/>
      <c r="L485" s="85"/>
      <c r="M485" s="85"/>
      <c r="N485" s="85"/>
      <c r="O485" s="85"/>
      <c r="P485" s="86">
        <f t="shared" si="375"/>
        <v>0</v>
      </c>
      <c r="Q485" s="63">
        <f t="shared" si="376"/>
        <v>0</v>
      </c>
      <c r="R485" s="87"/>
      <c r="S485" s="87"/>
      <c r="T485" s="87"/>
      <c r="U485" s="87"/>
      <c r="V485" s="87"/>
      <c r="W485" s="87"/>
      <c r="X485" s="88">
        <f t="shared" si="377"/>
        <v>0</v>
      </c>
      <c r="Y485" s="56"/>
      <c r="Z485" s="189"/>
      <c r="AA485" s="193"/>
      <c r="AB485" s="36" t="s">
        <v>23</v>
      </c>
      <c r="AC485" s="38"/>
      <c r="AD485" s="14"/>
      <c r="AE485" s="14"/>
    </row>
    <row r="486" spans="1:31" s="60" customFormat="1" ht="16.5" thickBot="1" x14ac:dyDescent="0.3">
      <c r="A486" s="59"/>
      <c r="B486" s="59" t="s">
        <v>68</v>
      </c>
      <c r="C486" s="73"/>
      <c r="D486" s="59"/>
      <c r="E486" s="59"/>
      <c r="F486" s="59"/>
      <c r="G486" s="59"/>
      <c r="H486" s="141"/>
      <c r="I486" s="73"/>
      <c r="J486" s="91" t="s">
        <v>64</v>
      </c>
      <c r="K486" s="92">
        <f t="shared" ref="K486:R486" si="378">SUM(K5:K485)</f>
        <v>3.4131944444444438</v>
      </c>
      <c r="L486" s="93">
        <f t="shared" si="378"/>
        <v>6.7083333333333366</v>
      </c>
      <c r="M486" s="93">
        <f t="shared" si="378"/>
        <v>19.381944444444439</v>
      </c>
      <c r="N486" s="93">
        <f t="shared" si="378"/>
        <v>7.1979166666666758</v>
      </c>
      <c r="O486" s="93">
        <f t="shared" si="378"/>
        <v>7.5486111111111196</v>
      </c>
      <c r="P486" s="94">
        <f t="shared" si="378"/>
        <v>44.249999999999972</v>
      </c>
      <c r="Q486" s="92">
        <f t="shared" si="378"/>
        <v>43.916666666666643</v>
      </c>
      <c r="R486" s="92">
        <f t="shared" si="378"/>
        <v>4.8437500000000036</v>
      </c>
      <c r="S486" s="92"/>
      <c r="T486" s="92">
        <f>SUM(T5:T485)</f>
        <v>17.829861111111125</v>
      </c>
      <c r="U486" s="92">
        <f>SUM(U5:U485)</f>
        <v>6.3055555555555589</v>
      </c>
      <c r="V486" s="92"/>
      <c r="W486" s="92">
        <f>SUM(W5:W485)</f>
        <v>7.4513888888888893</v>
      </c>
      <c r="X486" s="95">
        <f>SUM(X5:X485)</f>
        <v>0.33333333333333326</v>
      </c>
      <c r="Y486" s="84"/>
      <c r="Z486" s="59"/>
      <c r="AA486" s="59"/>
      <c r="AB486" s="59"/>
      <c r="AC486" s="59"/>
      <c r="AD486" s="59"/>
      <c r="AE486" s="59"/>
    </row>
    <row r="487" spans="1:31" ht="16.5" thickBot="1" x14ac:dyDescent="0.3">
      <c r="A487" s="14"/>
      <c r="B487" s="14"/>
      <c r="C487" s="71"/>
      <c r="D487" s="14"/>
      <c r="E487" s="14"/>
      <c r="F487" s="14"/>
      <c r="G487" s="14"/>
      <c r="H487" s="140"/>
      <c r="I487" s="71"/>
      <c r="J487" s="91" t="s">
        <v>162</v>
      </c>
      <c r="K487" s="96">
        <f>SUM(K486/Overview!H38)</f>
        <v>1.3652777777777776</v>
      </c>
      <c r="L487" s="97">
        <f>SUM(L486/Overview!H38)</f>
        <v>2.6833333333333345</v>
      </c>
      <c r="M487" s="96">
        <f>SUM(M486/Overview!H38)</f>
        <v>7.7527777777777755</v>
      </c>
      <c r="N487" s="96">
        <f>SUM(N486/Overview!H38)</f>
        <v>2.8791666666666704</v>
      </c>
      <c r="O487" s="96">
        <f>SUM(O486/Overview!H38)</f>
        <v>3.0194444444444479</v>
      </c>
      <c r="P487" s="96">
        <f>SUM(P486/Overview!H38)</f>
        <v>17.699999999999989</v>
      </c>
      <c r="Q487" s="96">
        <f>SUM(Q486/Overview!H38)</f>
        <v>17.566666666666656</v>
      </c>
      <c r="R487" s="96">
        <f>SUM(R486/Overview!H38)</f>
        <v>1.9375000000000013</v>
      </c>
      <c r="S487" s="96"/>
      <c r="T487" s="96">
        <f>SUM(T486/Overview!H38)</f>
        <v>7.13194444444445</v>
      </c>
      <c r="U487" s="96">
        <f>SUM(U486/Overview!H38)</f>
        <v>2.5222222222222235</v>
      </c>
      <c r="V487" s="96"/>
      <c r="W487" s="96">
        <f>SUM(W486/Overview!H38)</f>
        <v>2.9805555555555556</v>
      </c>
      <c r="X487" s="96">
        <f>SUM(X486/Overview!H38)</f>
        <v>0.1333333333333333</v>
      </c>
      <c r="Y487" s="14"/>
      <c r="Z487" s="14"/>
      <c r="AA487" s="14"/>
      <c r="AB487" s="14"/>
      <c r="AC487" s="14"/>
      <c r="AD487" s="14"/>
      <c r="AE487" s="14"/>
    </row>
    <row r="488" spans="1:31" x14ac:dyDescent="0.25">
      <c r="A488" s="14"/>
      <c r="B488" s="14"/>
      <c r="C488" s="71"/>
      <c r="D488" s="14"/>
      <c r="E488" s="14"/>
      <c r="F488" s="14"/>
      <c r="G488" s="14"/>
      <c r="H488" s="140"/>
      <c r="I488" s="71"/>
      <c r="J488" s="14"/>
      <c r="K488" s="14"/>
      <c r="L488" s="14"/>
      <c r="M488" s="14"/>
      <c r="N488" s="14"/>
      <c r="O488" s="14"/>
      <c r="P488" s="14"/>
      <c r="Q488" s="14"/>
      <c r="R488" s="14"/>
      <c r="S488" s="14"/>
      <c r="T488" s="14"/>
      <c r="U488" s="14"/>
      <c r="V488" s="14"/>
      <c r="W488" s="14"/>
      <c r="X488" s="14"/>
      <c r="Y488" s="14"/>
      <c r="Z488" s="14"/>
      <c r="AA488" s="14"/>
      <c r="AB488" s="14"/>
      <c r="AC488" s="14"/>
      <c r="AD488" s="14"/>
      <c r="AE488" s="14"/>
    </row>
    <row r="489" spans="1:31" x14ac:dyDescent="0.25">
      <c r="A489" s="14"/>
      <c r="B489" s="14"/>
      <c r="C489" s="71"/>
      <c r="D489" s="14"/>
      <c r="E489" s="14"/>
      <c r="F489" s="14"/>
      <c r="G489" s="14"/>
      <c r="H489" s="140"/>
      <c r="I489" s="71"/>
      <c r="J489" s="14"/>
      <c r="K489" s="14"/>
      <c r="L489" s="14"/>
      <c r="M489" s="14"/>
      <c r="N489" s="14"/>
      <c r="O489" s="14"/>
      <c r="P489" s="14"/>
      <c r="Q489" s="14"/>
      <c r="R489" s="14"/>
      <c r="S489" s="14"/>
      <c r="T489" s="14"/>
      <c r="U489" s="14"/>
      <c r="V489" s="14"/>
      <c r="W489" s="14"/>
      <c r="X489" s="14"/>
      <c r="Y489" s="14"/>
      <c r="Z489" s="14"/>
      <c r="AA489" s="14"/>
      <c r="AB489" s="14"/>
      <c r="AC489" s="14"/>
      <c r="AD489" s="14"/>
      <c r="AE489" s="14"/>
    </row>
    <row r="490" spans="1:31" x14ac:dyDescent="0.25">
      <c r="A490" s="14"/>
      <c r="B490" s="14"/>
      <c r="C490" s="71"/>
      <c r="D490" s="14"/>
      <c r="E490" s="14"/>
      <c r="F490" s="14"/>
      <c r="G490" s="14"/>
      <c r="H490" s="140"/>
      <c r="I490" s="71"/>
      <c r="J490" s="14"/>
      <c r="K490" s="14"/>
      <c r="L490" s="14"/>
      <c r="M490" s="14"/>
      <c r="N490" s="14"/>
      <c r="O490" s="14"/>
      <c r="P490" s="14"/>
      <c r="Q490" s="14"/>
      <c r="R490" s="14"/>
      <c r="S490" s="14"/>
      <c r="T490" s="14"/>
      <c r="U490" s="14"/>
      <c r="V490" s="14"/>
      <c r="W490" s="14"/>
      <c r="X490" s="14"/>
      <c r="Y490" s="14"/>
      <c r="Z490" s="14"/>
      <c r="AA490" s="14"/>
      <c r="AB490" s="14"/>
      <c r="AC490" s="14"/>
      <c r="AD490" s="14"/>
      <c r="AE490" s="14"/>
    </row>
    <row r="491" spans="1:31" x14ac:dyDescent="0.25">
      <c r="A491" s="14"/>
      <c r="B491" s="14"/>
      <c r="C491" s="71"/>
      <c r="D491" s="14"/>
      <c r="E491" s="14"/>
      <c r="F491" s="14"/>
      <c r="G491" s="14"/>
      <c r="H491" s="140"/>
      <c r="I491" s="71"/>
      <c r="J491" s="14"/>
      <c r="K491" s="14"/>
      <c r="L491" s="14"/>
      <c r="M491" s="14"/>
      <c r="N491" s="14"/>
      <c r="O491" s="14"/>
      <c r="P491" s="14"/>
      <c r="Q491" s="14"/>
      <c r="R491" s="14"/>
      <c r="S491" s="14"/>
      <c r="T491" s="14"/>
      <c r="U491" s="14"/>
      <c r="V491" s="14"/>
      <c r="W491" s="14"/>
      <c r="X491" s="14"/>
      <c r="Y491" s="14"/>
      <c r="Z491" s="14"/>
      <c r="AA491" s="14"/>
      <c r="AB491" s="14"/>
      <c r="AC491" s="14"/>
      <c r="AD491" s="14"/>
      <c r="AE491" s="14"/>
    </row>
    <row r="492" spans="1:31" x14ac:dyDescent="0.25">
      <c r="A492" s="14"/>
      <c r="B492" s="14"/>
      <c r="C492" s="71"/>
      <c r="D492" s="14"/>
      <c r="E492" s="14"/>
      <c r="F492" s="14"/>
      <c r="G492" s="14"/>
      <c r="H492" s="140"/>
      <c r="I492" s="71"/>
      <c r="J492" s="14"/>
      <c r="K492" s="14"/>
      <c r="L492" s="14"/>
      <c r="M492" s="14"/>
      <c r="N492" s="14"/>
      <c r="O492" s="14"/>
      <c r="P492" s="14"/>
      <c r="Q492" s="14"/>
      <c r="R492" s="14"/>
      <c r="S492" s="14"/>
      <c r="T492" s="14"/>
      <c r="U492" s="14"/>
      <c r="V492" s="14"/>
      <c r="W492" s="14"/>
      <c r="X492" s="14"/>
      <c r="Y492" s="14"/>
      <c r="Z492" s="14"/>
      <c r="AA492" s="14"/>
      <c r="AB492" s="14"/>
      <c r="AC492" s="14"/>
      <c r="AD492" s="14"/>
      <c r="AE492" s="14"/>
    </row>
    <row r="493" spans="1:31" x14ac:dyDescent="0.25">
      <c r="A493" s="14"/>
      <c r="B493" s="14"/>
      <c r="C493" s="71"/>
      <c r="D493" s="14"/>
      <c r="E493" s="14"/>
      <c r="F493" s="14"/>
      <c r="G493" s="14"/>
      <c r="H493" s="140"/>
      <c r="I493" s="71"/>
      <c r="J493" s="14"/>
      <c r="K493" s="14"/>
      <c r="L493" s="14"/>
      <c r="M493" s="14"/>
      <c r="N493" s="14"/>
      <c r="O493" s="14"/>
      <c r="P493" s="14"/>
      <c r="Q493" s="14"/>
      <c r="R493" s="14"/>
      <c r="S493" s="14"/>
      <c r="T493" s="14"/>
      <c r="U493" s="14"/>
      <c r="V493" s="14"/>
      <c r="W493" s="14"/>
      <c r="X493" s="14"/>
      <c r="Y493" s="14"/>
      <c r="Z493" s="14"/>
      <c r="AA493" s="14"/>
      <c r="AB493" s="14"/>
      <c r="AC493" s="14"/>
      <c r="AD493" s="14"/>
      <c r="AE493" s="14"/>
    </row>
    <row r="494" spans="1:31" x14ac:dyDescent="0.25">
      <c r="A494" s="14"/>
      <c r="B494" s="14"/>
      <c r="C494" s="71"/>
      <c r="D494" s="14"/>
      <c r="E494" s="14"/>
      <c r="F494" s="14"/>
      <c r="G494" s="14"/>
      <c r="H494" s="140"/>
      <c r="I494" s="71"/>
      <c r="J494" s="14"/>
      <c r="K494" s="14"/>
      <c r="L494" s="14"/>
      <c r="M494" s="14"/>
      <c r="N494" s="14"/>
      <c r="O494" s="14"/>
      <c r="P494" s="14"/>
      <c r="Q494" s="14"/>
      <c r="R494" s="14"/>
      <c r="S494" s="14"/>
      <c r="T494" s="14"/>
      <c r="U494" s="14"/>
      <c r="V494" s="14"/>
      <c r="W494" s="14"/>
      <c r="X494" s="14"/>
      <c r="Y494" s="14"/>
      <c r="Z494" s="14"/>
      <c r="AA494" s="14"/>
      <c r="AB494" s="14"/>
      <c r="AC494" s="14"/>
      <c r="AD494" s="14"/>
      <c r="AE494" s="14"/>
    </row>
    <row r="495" spans="1:31" x14ac:dyDescent="0.25">
      <c r="A495" s="14"/>
      <c r="B495" s="14"/>
      <c r="C495" s="71"/>
      <c r="D495" s="14"/>
      <c r="E495" s="14"/>
      <c r="F495" s="14"/>
      <c r="G495" s="14"/>
      <c r="H495" s="140"/>
      <c r="I495" s="71"/>
      <c r="J495" s="14"/>
      <c r="K495" s="14"/>
      <c r="L495" s="14"/>
      <c r="M495" s="14"/>
      <c r="N495" s="14"/>
      <c r="O495" s="14"/>
      <c r="P495" s="14"/>
      <c r="Q495" s="14"/>
      <c r="R495" s="14"/>
      <c r="S495" s="14"/>
      <c r="T495" s="14"/>
      <c r="U495" s="14"/>
      <c r="V495" s="14"/>
      <c r="W495" s="14"/>
      <c r="X495" s="14"/>
      <c r="Y495" s="14"/>
      <c r="Z495" s="14"/>
      <c r="AA495" s="14"/>
      <c r="AB495" s="14"/>
      <c r="AC495" s="14"/>
      <c r="AD495" s="14"/>
      <c r="AE495" s="14"/>
    </row>
    <row r="496" spans="1:31" x14ac:dyDescent="0.25">
      <c r="A496" s="14"/>
      <c r="B496" s="14"/>
      <c r="C496" s="71"/>
      <c r="D496" s="14"/>
      <c r="E496" s="14"/>
      <c r="F496" s="14"/>
      <c r="G496" s="14"/>
      <c r="H496" s="140"/>
      <c r="I496" s="71"/>
      <c r="J496" s="14"/>
      <c r="K496" s="14"/>
      <c r="L496" s="14"/>
      <c r="M496" s="14"/>
      <c r="N496" s="14"/>
      <c r="O496" s="14"/>
      <c r="P496" s="14"/>
      <c r="Q496" s="14"/>
      <c r="R496" s="14"/>
      <c r="S496" s="14"/>
      <c r="T496" s="14"/>
      <c r="U496" s="14"/>
      <c r="V496" s="14"/>
      <c r="W496" s="14"/>
      <c r="X496" s="14"/>
      <c r="Y496" s="14"/>
      <c r="Z496" s="14"/>
      <c r="AA496" s="14"/>
      <c r="AB496" s="14"/>
      <c r="AC496" s="14"/>
      <c r="AD496" s="14"/>
      <c r="AE496" s="14"/>
    </row>
    <row r="497" spans="1:31" x14ac:dyDescent="0.25">
      <c r="A497" s="14"/>
      <c r="B497" s="14"/>
      <c r="C497" s="71"/>
      <c r="D497" s="14"/>
      <c r="E497" s="14"/>
      <c r="F497" s="14"/>
      <c r="G497" s="14"/>
      <c r="H497" s="140"/>
      <c r="I497" s="71"/>
      <c r="J497" s="14"/>
      <c r="K497" s="14"/>
      <c r="L497" s="14"/>
      <c r="M497" s="14"/>
      <c r="N497" s="14"/>
      <c r="O497" s="14"/>
      <c r="P497" s="14"/>
      <c r="Q497" s="14"/>
      <c r="R497" s="14"/>
      <c r="S497" s="14"/>
      <c r="T497" s="14"/>
      <c r="U497" s="14"/>
      <c r="V497" s="14"/>
      <c r="W497" s="14"/>
      <c r="X497" s="14"/>
      <c r="Y497" s="14"/>
      <c r="Z497" s="14"/>
      <c r="AA497" s="14"/>
      <c r="AB497" s="14"/>
      <c r="AC497" s="14"/>
      <c r="AD497" s="14"/>
      <c r="AE497" s="14"/>
    </row>
  </sheetData>
  <autoFilter ref="A4:AE487" xr:uid="{00000000-0009-0000-0000-000002000000}"/>
  <mergeCells count="6">
    <mergeCell ref="AC2:AC3"/>
    <mergeCell ref="Q3:Z3"/>
    <mergeCell ref="B3:J3"/>
    <mergeCell ref="B2:AB2"/>
    <mergeCell ref="K3:P3"/>
    <mergeCell ref="AB3:AB4"/>
  </mergeCells>
  <conditionalFormatting sqref="AB16:AB17 AB77:AB79 AB158 AB34 AB22 AB71:AB75 AB296:AB297 AB289 AB291 AB348 AB280:AB281 AB350:AB382 AB283:AB287 AB388:AB485 AB386">
    <cfRule type="cellIs" dxfId="4379" priority="6313" operator="equal">
      <formula>"Descoped"</formula>
    </cfRule>
    <cfRule type="cellIs" dxfId="4378" priority="6314" operator="equal">
      <formula>"Blocked"</formula>
    </cfRule>
    <cfRule type="cellIs" dxfId="4377" priority="6315" operator="equal">
      <formula>"Completed"</formula>
    </cfRule>
    <cfRule type="cellIs" dxfId="4376" priority="6316" operator="equal">
      <formula>"In Progress"</formula>
    </cfRule>
    <cfRule type="cellIs" dxfId="4375" priority="6317" operator="equal">
      <formula>"Pending"</formula>
    </cfRule>
  </conditionalFormatting>
  <conditionalFormatting sqref="B33 B104">
    <cfRule type="cellIs" dxfId="4374" priority="6248" operator="equal">
      <formula>"Projectiles"</formula>
    </cfRule>
    <cfRule type="cellIs" dxfId="4373" priority="6249" operator="equal">
      <formula>"Misc"</formula>
    </cfRule>
    <cfRule type="cellIs" dxfId="4372" priority="6250" operator="equal">
      <formula>"Music"</formula>
    </cfRule>
    <cfRule type="cellIs" dxfId="4371" priority="6251" operator="equal">
      <formula>"Elements"</formula>
    </cfRule>
    <cfRule type="cellIs" dxfId="4370" priority="6252" operator="equal">
      <formula>"UI"</formula>
    </cfRule>
    <cfRule type="cellIs" dxfId="4369" priority="6253" operator="equal">
      <formula>"Vocalisation"</formula>
    </cfRule>
    <cfRule type="cellIs" dxfId="4368" priority="6254" operator="equal">
      <formula>"Footstep"</formula>
    </cfRule>
    <cfRule type="cellIs" dxfId="4367" priority="6255" operator="equal">
      <formula>"Armour"</formula>
    </cfRule>
    <cfRule type="cellIs" dxfId="4366" priority="6256" operator="equal">
      <formula>"Environment"</formula>
    </cfRule>
    <cfRule type="cellIs" dxfId="4365" priority="6257" operator="equal">
      <formula>"Weaponary"</formula>
    </cfRule>
  </conditionalFormatting>
  <conditionalFormatting sqref="AB36 AB38">
    <cfRule type="cellIs" dxfId="4364" priority="6243" operator="equal">
      <formula>"Descoped"</formula>
    </cfRule>
    <cfRule type="cellIs" dxfId="4363" priority="6244" operator="equal">
      <formula>"Blocked"</formula>
    </cfRule>
    <cfRule type="cellIs" dxfId="4362" priority="6245" operator="equal">
      <formula>"Completed"</formula>
    </cfRule>
    <cfRule type="cellIs" dxfId="4361" priority="6246" operator="equal">
      <formula>"In Progress"</formula>
    </cfRule>
    <cfRule type="cellIs" dxfId="4360" priority="6247" operator="equal">
      <formula>"Pending"</formula>
    </cfRule>
  </conditionalFormatting>
  <conditionalFormatting sqref="B33:B36">
    <cfRule type="cellIs" dxfId="4359" priority="6143" operator="equal">
      <formula>"Projectiles"</formula>
    </cfRule>
    <cfRule type="cellIs" dxfId="4358" priority="6144" operator="equal">
      <formula>"Misc"</formula>
    </cfRule>
    <cfRule type="cellIs" dxfId="4357" priority="6145" operator="equal">
      <formula>"Music"</formula>
    </cfRule>
    <cfRule type="cellIs" dxfId="4356" priority="6146" operator="equal">
      <formula>"Elements"</formula>
    </cfRule>
    <cfRule type="cellIs" dxfId="4355" priority="6147" operator="equal">
      <formula>"UI"</formula>
    </cfRule>
    <cfRule type="cellIs" dxfId="4354" priority="6148" operator="equal">
      <formula>"Vocalisation"</formula>
    </cfRule>
    <cfRule type="cellIs" dxfId="4353" priority="6149" operator="equal">
      <formula>"Footstep"</formula>
    </cfRule>
    <cfRule type="cellIs" dxfId="4352" priority="6150" operator="equal">
      <formula>"Armour"</formula>
    </cfRule>
    <cfRule type="cellIs" dxfId="4351" priority="6151" operator="equal">
      <formula>"Environment"</formula>
    </cfRule>
    <cfRule type="cellIs" dxfId="4350" priority="6152" operator="equal">
      <formula>"Weaponary"</formula>
    </cfRule>
  </conditionalFormatting>
  <conditionalFormatting sqref="AB35">
    <cfRule type="cellIs" dxfId="4349" priority="6138" operator="equal">
      <formula>"Descoped"</formula>
    </cfRule>
    <cfRule type="cellIs" dxfId="4348" priority="6139" operator="equal">
      <formula>"Blocked"</formula>
    </cfRule>
    <cfRule type="cellIs" dxfId="4347" priority="6140" operator="equal">
      <formula>"Completed"</formula>
    </cfRule>
    <cfRule type="cellIs" dxfId="4346" priority="6141" operator="equal">
      <formula>"In Progress"</formula>
    </cfRule>
    <cfRule type="cellIs" dxfId="4345" priority="6142" operator="equal">
      <formula>"Pending"</formula>
    </cfRule>
  </conditionalFormatting>
  <conditionalFormatting sqref="B35">
    <cfRule type="cellIs" dxfId="4344" priority="6128" operator="equal">
      <formula>"Projectiles"</formula>
    </cfRule>
    <cfRule type="cellIs" dxfId="4343" priority="6129" operator="equal">
      <formula>"Misc"</formula>
    </cfRule>
    <cfRule type="cellIs" dxfId="4342" priority="6130" operator="equal">
      <formula>"Music"</formula>
    </cfRule>
    <cfRule type="cellIs" dxfId="4341" priority="6131" operator="equal">
      <formula>"Elements"</formula>
    </cfRule>
    <cfRule type="cellIs" dxfId="4340" priority="6132" operator="equal">
      <formula>"UI"</formula>
    </cfRule>
    <cfRule type="cellIs" dxfId="4339" priority="6133" operator="equal">
      <formula>"Vocalisation"</formula>
    </cfRule>
    <cfRule type="cellIs" dxfId="4338" priority="6134" operator="equal">
      <formula>"Footstep"</formula>
    </cfRule>
    <cfRule type="cellIs" dxfId="4337" priority="6135" operator="equal">
      <formula>"Armour"</formula>
    </cfRule>
    <cfRule type="cellIs" dxfId="4336" priority="6136" operator="equal">
      <formula>"Environment"</formula>
    </cfRule>
    <cfRule type="cellIs" dxfId="4335" priority="6137" operator="equal">
      <formula>"Weaponary"</formula>
    </cfRule>
  </conditionalFormatting>
  <conditionalFormatting sqref="B142:B144 B152:B154 B166:B168 B148 B172 B146 B156:B158 B170 B130 B22:B25 B30 B221:B228 B33:B36 B163 B104:B105 B296:B297 B302 B348:B358 B378:B381 B336 B283:B286 B388:B485 B361">
    <cfRule type="cellIs" dxfId="4334" priority="6127" operator="equal">
      <formula>"Magic"</formula>
    </cfRule>
  </conditionalFormatting>
  <conditionalFormatting sqref="B60">
    <cfRule type="cellIs" dxfId="4333" priority="6051" operator="equal">
      <formula>"Projectiles"</formula>
    </cfRule>
    <cfRule type="cellIs" dxfId="4332" priority="6052" operator="equal">
      <formula>"Misc"</formula>
    </cfRule>
    <cfRule type="cellIs" dxfId="4331" priority="6053" operator="equal">
      <formula>"Music"</formula>
    </cfRule>
    <cfRule type="cellIs" dxfId="4330" priority="6054" operator="equal">
      <formula>"Elements"</formula>
    </cfRule>
    <cfRule type="cellIs" dxfId="4329" priority="6055" operator="equal">
      <formula>"UI"</formula>
    </cfRule>
    <cfRule type="cellIs" dxfId="4328" priority="6056" operator="equal">
      <formula>"Vocalisation"</formula>
    </cfRule>
    <cfRule type="cellIs" dxfId="4327" priority="6057" operator="equal">
      <formula>"Footstep"</formula>
    </cfRule>
    <cfRule type="cellIs" dxfId="4326" priority="6058" operator="equal">
      <formula>"Armour"</formula>
    </cfRule>
    <cfRule type="cellIs" dxfId="4325" priority="6059" operator="equal">
      <formula>"Environment"</formula>
    </cfRule>
    <cfRule type="cellIs" dxfId="4324" priority="6060" operator="equal">
      <formula>"Weaponary"</formula>
    </cfRule>
  </conditionalFormatting>
  <conditionalFormatting sqref="B60">
    <cfRule type="cellIs" dxfId="4323" priority="6050" operator="equal">
      <formula>"Magic"</formula>
    </cfRule>
  </conditionalFormatting>
  <conditionalFormatting sqref="AB30">
    <cfRule type="cellIs" dxfId="4322" priority="6045" operator="equal">
      <formula>"Descoped"</formula>
    </cfRule>
    <cfRule type="cellIs" dxfId="4321" priority="6046" operator="equal">
      <formula>"Blocked"</formula>
    </cfRule>
    <cfRule type="cellIs" dxfId="4320" priority="6047" operator="equal">
      <formula>"Completed"</formula>
    </cfRule>
    <cfRule type="cellIs" dxfId="4319" priority="6048" operator="equal">
      <formula>"In Progress"</formula>
    </cfRule>
    <cfRule type="cellIs" dxfId="4318" priority="6049" operator="equal">
      <formula>"Pending"</formula>
    </cfRule>
  </conditionalFormatting>
  <conditionalFormatting sqref="AB9:AB11">
    <cfRule type="cellIs" dxfId="4317" priority="6013" operator="equal">
      <formula>"Descoped"</formula>
    </cfRule>
    <cfRule type="cellIs" dxfId="4316" priority="6014" operator="equal">
      <formula>"Blocked"</formula>
    </cfRule>
    <cfRule type="cellIs" dxfId="4315" priority="6015" operator="equal">
      <formula>"Completed"</formula>
    </cfRule>
    <cfRule type="cellIs" dxfId="4314" priority="6016" operator="equal">
      <formula>"In Progress"</formula>
    </cfRule>
    <cfRule type="cellIs" dxfId="4313" priority="6017" operator="equal">
      <formula>"Pending"</formula>
    </cfRule>
  </conditionalFormatting>
  <conditionalFormatting sqref="B37">
    <cfRule type="cellIs" dxfId="4312" priority="5976" operator="equal">
      <formula>"Projectiles"</formula>
    </cfRule>
    <cfRule type="cellIs" dxfId="4311" priority="5977" operator="equal">
      <formula>"Misc"</formula>
    </cfRule>
    <cfRule type="cellIs" dxfId="4310" priority="5978" operator="equal">
      <formula>"Music"</formula>
    </cfRule>
    <cfRule type="cellIs" dxfId="4309" priority="5979" operator="equal">
      <formula>"Elements"</formula>
    </cfRule>
    <cfRule type="cellIs" dxfId="4308" priority="5980" operator="equal">
      <formula>"UI"</formula>
    </cfRule>
    <cfRule type="cellIs" dxfId="4307" priority="5981" operator="equal">
      <formula>"Vocalisation"</formula>
    </cfRule>
    <cfRule type="cellIs" dxfId="4306" priority="5982" operator="equal">
      <formula>"Footstep"</formula>
    </cfRule>
    <cfRule type="cellIs" dxfId="4305" priority="5983" operator="equal">
      <formula>"Armour"</formula>
    </cfRule>
    <cfRule type="cellIs" dxfId="4304" priority="5984" operator="equal">
      <formula>"Environment"</formula>
    </cfRule>
    <cfRule type="cellIs" dxfId="4303" priority="5985" operator="equal">
      <formula>"Weaponary"</formula>
    </cfRule>
  </conditionalFormatting>
  <conditionalFormatting sqref="B37">
    <cfRule type="cellIs" dxfId="4302" priority="5975" operator="equal">
      <formula>"Magic"</formula>
    </cfRule>
  </conditionalFormatting>
  <conditionalFormatting sqref="B38">
    <cfRule type="cellIs" dxfId="4301" priority="5965" operator="equal">
      <formula>"Projectiles"</formula>
    </cfRule>
    <cfRule type="cellIs" dxfId="4300" priority="5966" operator="equal">
      <formula>"Misc"</formula>
    </cfRule>
    <cfRule type="cellIs" dxfId="4299" priority="5967" operator="equal">
      <formula>"Music"</formula>
    </cfRule>
    <cfRule type="cellIs" dxfId="4298" priority="5968" operator="equal">
      <formula>"Elements"</formula>
    </cfRule>
    <cfRule type="cellIs" dxfId="4297" priority="5969" operator="equal">
      <formula>"UI"</formula>
    </cfRule>
    <cfRule type="cellIs" dxfId="4296" priority="5970" operator="equal">
      <formula>"Vocalisation"</formula>
    </cfRule>
    <cfRule type="cellIs" dxfId="4295" priority="5971" operator="equal">
      <formula>"Footstep"</formula>
    </cfRule>
    <cfRule type="cellIs" dxfId="4294" priority="5972" operator="equal">
      <formula>"Armour"</formula>
    </cfRule>
    <cfRule type="cellIs" dxfId="4293" priority="5973" operator="equal">
      <formula>"Environment"</formula>
    </cfRule>
    <cfRule type="cellIs" dxfId="4292" priority="5974" operator="equal">
      <formula>"Weaponary"</formula>
    </cfRule>
  </conditionalFormatting>
  <conditionalFormatting sqref="B38">
    <cfRule type="cellIs" dxfId="4291" priority="5964" operator="equal">
      <formula>"Magic"</formula>
    </cfRule>
  </conditionalFormatting>
  <conditionalFormatting sqref="AB39">
    <cfRule type="cellIs" dxfId="4290" priority="5959" operator="equal">
      <formula>"Descoped"</formula>
    </cfRule>
    <cfRule type="cellIs" dxfId="4289" priority="5960" operator="equal">
      <formula>"Blocked"</formula>
    </cfRule>
    <cfRule type="cellIs" dxfId="4288" priority="5961" operator="equal">
      <formula>"Completed"</formula>
    </cfRule>
    <cfRule type="cellIs" dxfId="4287" priority="5962" operator="equal">
      <formula>"In Progress"</formula>
    </cfRule>
    <cfRule type="cellIs" dxfId="4286" priority="5963" operator="equal">
      <formula>"Pending"</formula>
    </cfRule>
  </conditionalFormatting>
  <conditionalFormatting sqref="B72">
    <cfRule type="cellIs" dxfId="4285" priority="5727" operator="equal">
      <formula>"Projectiles"</formula>
    </cfRule>
    <cfRule type="cellIs" dxfId="4284" priority="5728" operator="equal">
      <formula>"Misc"</formula>
    </cfRule>
    <cfRule type="cellIs" dxfId="4283" priority="5729" operator="equal">
      <formula>"Music"</formula>
    </cfRule>
    <cfRule type="cellIs" dxfId="4282" priority="5730" operator="equal">
      <formula>"Elements"</formula>
    </cfRule>
    <cfRule type="cellIs" dxfId="4281" priority="5731" operator="equal">
      <formula>"UI"</formula>
    </cfRule>
    <cfRule type="cellIs" dxfId="4280" priority="5732" operator="equal">
      <formula>"Vocalisation"</formula>
    </cfRule>
    <cfRule type="cellIs" dxfId="4279" priority="5733" operator="equal">
      <formula>"Footstep"</formula>
    </cfRule>
    <cfRule type="cellIs" dxfId="4278" priority="5734" operator="equal">
      <formula>"Armour"</formula>
    </cfRule>
    <cfRule type="cellIs" dxfId="4277" priority="5735" operator="equal">
      <formula>"Environment"</formula>
    </cfRule>
    <cfRule type="cellIs" dxfId="4276" priority="5736" operator="equal">
      <formula>"Weaponary"</formula>
    </cfRule>
  </conditionalFormatting>
  <conditionalFormatting sqref="B72">
    <cfRule type="cellIs" dxfId="4275" priority="5726" operator="equal">
      <formula>"Magic"</formula>
    </cfRule>
  </conditionalFormatting>
  <conditionalFormatting sqref="B73:B75 B77:B79">
    <cfRule type="cellIs" dxfId="4274" priority="5716" operator="equal">
      <formula>"Projectiles"</formula>
    </cfRule>
    <cfRule type="cellIs" dxfId="4273" priority="5717" operator="equal">
      <formula>"Misc"</formula>
    </cfRule>
    <cfRule type="cellIs" dxfId="4272" priority="5718" operator="equal">
      <formula>"Music"</formula>
    </cfRule>
    <cfRule type="cellIs" dxfId="4271" priority="5719" operator="equal">
      <formula>"Elements"</formula>
    </cfRule>
    <cfRule type="cellIs" dxfId="4270" priority="5720" operator="equal">
      <formula>"UI"</formula>
    </cfRule>
    <cfRule type="cellIs" dxfId="4269" priority="5721" operator="equal">
      <formula>"Vocalisation"</formula>
    </cfRule>
    <cfRule type="cellIs" dxfId="4268" priority="5722" operator="equal">
      <formula>"Footstep"</formula>
    </cfRule>
    <cfRule type="cellIs" dxfId="4267" priority="5723" operator="equal">
      <formula>"Armour"</formula>
    </cfRule>
    <cfRule type="cellIs" dxfId="4266" priority="5724" operator="equal">
      <formula>"Environment"</formula>
    </cfRule>
    <cfRule type="cellIs" dxfId="4265" priority="5725" operator="equal">
      <formula>"Weaponary"</formula>
    </cfRule>
  </conditionalFormatting>
  <conditionalFormatting sqref="B73:B75 B77:B79">
    <cfRule type="cellIs" dxfId="4264" priority="5715" operator="equal">
      <formula>"Magic"</formula>
    </cfRule>
  </conditionalFormatting>
  <conditionalFormatting sqref="C142:C144 C152:C154 C148 C172 C146 C156:C158 C170 C130 C30 C165:C168 C221:C228 C163 C104:C105 C296:C297 C302 C348:C361 C375:C381 C336 C283:C286 C388:C476 C6:C8">
    <cfRule type="cellIs" dxfId="4263" priority="5835" operator="equal">
      <formula>4</formula>
    </cfRule>
    <cfRule type="cellIs" dxfId="4262" priority="5836" operator="equal">
      <formula>3</formula>
    </cfRule>
    <cfRule type="cellIs" dxfId="4261" priority="5837" operator="equal">
      <formula>2</formula>
    </cfRule>
    <cfRule type="cellIs" dxfId="4260" priority="5838" operator="equal">
      <formula>1</formula>
    </cfRule>
  </conditionalFormatting>
  <conditionalFormatting sqref="C9">
    <cfRule type="cellIs" dxfId="4259" priority="5831" operator="equal">
      <formula>4</formula>
    </cfRule>
    <cfRule type="cellIs" dxfId="4258" priority="5832" operator="equal">
      <formula>3</formula>
    </cfRule>
    <cfRule type="cellIs" dxfId="4257" priority="5833" operator="equal">
      <formula>2</formula>
    </cfRule>
    <cfRule type="cellIs" dxfId="4256" priority="5834" operator="equal">
      <formula>1</formula>
    </cfRule>
  </conditionalFormatting>
  <conditionalFormatting sqref="C13:C14">
    <cfRule type="cellIs" dxfId="4255" priority="5827" operator="equal">
      <formula>4</formula>
    </cfRule>
    <cfRule type="cellIs" dxfId="4254" priority="5828" operator="equal">
      <formula>3</formula>
    </cfRule>
    <cfRule type="cellIs" dxfId="4253" priority="5829" operator="equal">
      <formula>2</formula>
    </cfRule>
    <cfRule type="cellIs" dxfId="4252" priority="5830" operator="equal">
      <formula>1</formula>
    </cfRule>
  </conditionalFormatting>
  <conditionalFormatting sqref="C15">
    <cfRule type="cellIs" dxfId="4251" priority="5823" operator="equal">
      <formula>4</formula>
    </cfRule>
    <cfRule type="cellIs" dxfId="4250" priority="5824" operator="equal">
      <formula>3</formula>
    </cfRule>
    <cfRule type="cellIs" dxfId="4249" priority="5825" operator="equal">
      <formula>2</formula>
    </cfRule>
    <cfRule type="cellIs" dxfId="4248" priority="5826" operator="equal">
      <formula>1</formula>
    </cfRule>
  </conditionalFormatting>
  <conditionalFormatting sqref="C22:C25">
    <cfRule type="cellIs" dxfId="4247" priority="5819" operator="equal">
      <formula>4</formula>
    </cfRule>
    <cfRule type="cellIs" dxfId="4246" priority="5820" operator="equal">
      <formula>3</formula>
    </cfRule>
    <cfRule type="cellIs" dxfId="4245" priority="5821" operator="equal">
      <formula>2</formula>
    </cfRule>
    <cfRule type="cellIs" dxfId="4244" priority="5822" operator="equal">
      <formula>1</formula>
    </cfRule>
  </conditionalFormatting>
  <conditionalFormatting sqref="C26:C27">
    <cfRule type="cellIs" dxfId="4243" priority="5815" operator="equal">
      <formula>4</formula>
    </cfRule>
    <cfRule type="cellIs" dxfId="4242" priority="5816" operator="equal">
      <formula>3</formula>
    </cfRule>
    <cfRule type="cellIs" dxfId="4241" priority="5817" operator="equal">
      <formula>2</formula>
    </cfRule>
    <cfRule type="cellIs" dxfId="4240" priority="5818" operator="equal">
      <formula>1</formula>
    </cfRule>
  </conditionalFormatting>
  <conditionalFormatting sqref="C33">
    <cfRule type="cellIs" dxfId="4239" priority="5811" operator="equal">
      <formula>4</formula>
    </cfRule>
    <cfRule type="cellIs" dxfId="4238" priority="5812" operator="equal">
      <formula>3</formula>
    </cfRule>
    <cfRule type="cellIs" dxfId="4237" priority="5813" operator="equal">
      <formula>2</formula>
    </cfRule>
    <cfRule type="cellIs" dxfId="4236" priority="5814" operator="equal">
      <formula>1</formula>
    </cfRule>
  </conditionalFormatting>
  <conditionalFormatting sqref="C37">
    <cfRule type="cellIs" dxfId="4235" priority="5807" operator="equal">
      <formula>4</formula>
    </cfRule>
    <cfRule type="cellIs" dxfId="4234" priority="5808" operator="equal">
      <formula>3</formula>
    </cfRule>
    <cfRule type="cellIs" dxfId="4233" priority="5809" operator="equal">
      <formula>2</formula>
    </cfRule>
    <cfRule type="cellIs" dxfId="4232" priority="5810" operator="equal">
      <formula>1</formula>
    </cfRule>
  </conditionalFormatting>
  <conditionalFormatting sqref="C45:C47 C53:C55 C49:C51">
    <cfRule type="cellIs" dxfId="4231" priority="5803" operator="equal">
      <formula>4</formula>
    </cfRule>
    <cfRule type="cellIs" dxfId="4230" priority="5804" operator="equal">
      <formula>3</formula>
    </cfRule>
    <cfRule type="cellIs" dxfId="4229" priority="5805" operator="equal">
      <formula>2</formula>
    </cfRule>
    <cfRule type="cellIs" dxfId="4228" priority="5806" operator="equal">
      <formula>1</formula>
    </cfRule>
  </conditionalFormatting>
  <conditionalFormatting sqref="C10:C11">
    <cfRule type="cellIs" dxfId="4227" priority="5799" operator="equal">
      <formula>4</formula>
    </cfRule>
    <cfRule type="cellIs" dxfId="4226" priority="5800" operator="equal">
      <formula>3</formula>
    </cfRule>
    <cfRule type="cellIs" dxfId="4225" priority="5801" operator="equal">
      <formula>2</formula>
    </cfRule>
    <cfRule type="cellIs" dxfId="4224" priority="5802" operator="equal">
      <formula>1</formula>
    </cfRule>
  </conditionalFormatting>
  <conditionalFormatting sqref="C16:C17">
    <cfRule type="cellIs" dxfId="4223" priority="5791" operator="equal">
      <formula>4</formula>
    </cfRule>
    <cfRule type="cellIs" dxfId="4222" priority="5792" operator="equal">
      <formula>3</formula>
    </cfRule>
    <cfRule type="cellIs" dxfId="4221" priority="5793" operator="equal">
      <formula>2</formula>
    </cfRule>
    <cfRule type="cellIs" dxfId="4220" priority="5794" operator="equal">
      <formula>1</formula>
    </cfRule>
  </conditionalFormatting>
  <conditionalFormatting sqref="C24">
    <cfRule type="cellIs" dxfId="4219" priority="5787" operator="equal">
      <formula>4</formula>
    </cfRule>
    <cfRule type="cellIs" dxfId="4218" priority="5788" operator="equal">
      <formula>3</formula>
    </cfRule>
    <cfRule type="cellIs" dxfId="4217" priority="5789" operator="equal">
      <formula>2</formula>
    </cfRule>
    <cfRule type="cellIs" dxfId="4216" priority="5790" operator="equal">
      <formula>1</formula>
    </cfRule>
  </conditionalFormatting>
  <conditionalFormatting sqref="C21">
    <cfRule type="cellIs" dxfId="4215" priority="5783" operator="equal">
      <formula>4</formula>
    </cfRule>
    <cfRule type="cellIs" dxfId="4214" priority="5784" operator="equal">
      <formula>3</formula>
    </cfRule>
    <cfRule type="cellIs" dxfId="4213" priority="5785" operator="equal">
      <formula>2</formula>
    </cfRule>
    <cfRule type="cellIs" dxfId="4212" priority="5786" operator="equal">
      <formula>1</formula>
    </cfRule>
  </conditionalFormatting>
  <conditionalFormatting sqref="C34:C36">
    <cfRule type="cellIs" dxfId="4211" priority="5779" operator="equal">
      <formula>4</formula>
    </cfRule>
    <cfRule type="cellIs" dxfId="4210" priority="5780" operator="equal">
      <formula>3</formula>
    </cfRule>
    <cfRule type="cellIs" dxfId="4209" priority="5781" operator="equal">
      <formula>2</formula>
    </cfRule>
    <cfRule type="cellIs" dxfId="4208" priority="5782" operator="equal">
      <formula>1</formula>
    </cfRule>
  </conditionalFormatting>
  <conditionalFormatting sqref="C7">
    <cfRule type="cellIs" dxfId="4207" priority="5771" operator="equal">
      <formula>4</formula>
    </cfRule>
    <cfRule type="cellIs" dxfId="4206" priority="5772" operator="equal">
      <formula>3</formula>
    </cfRule>
    <cfRule type="cellIs" dxfId="4205" priority="5773" operator="equal">
      <formula>2</formula>
    </cfRule>
    <cfRule type="cellIs" dxfId="4204" priority="5774" operator="equal">
      <formula>1</formula>
    </cfRule>
  </conditionalFormatting>
  <conditionalFormatting sqref="C67">
    <cfRule type="cellIs" dxfId="4203" priority="5645" operator="equal">
      <formula>4</formula>
    </cfRule>
    <cfRule type="cellIs" dxfId="4202" priority="5646" operator="equal">
      <formula>3</formula>
    </cfRule>
    <cfRule type="cellIs" dxfId="4201" priority="5647" operator="equal">
      <formula>2</formula>
    </cfRule>
    <cfRule type="cellIs" dxfId="4200" priority="5648" operator="equal">
      <formula>1</formula>
    </cfRule>
  </conditionalFormatting>
  <conditionalFormatting sqref="C8">
    <cfRule type="cellIs" dxfId="4199" priority="5767" operator="equal">
      <formula>4</formula>
    </cfRule>
    <cfRule type="cellIs" dxfId="4198" priority="5768" operator="equal">
      <formula>3</formula>
    </cfRule>
    <cfRule type="cellIs" dxfId="4197" priority="5769" operator="equal">
      <formula>2</formula>
    </cfRule>
    <cfRule type="cellIs" dxfId="4196" priority="5770" operator="equal">
      <formula>1</formula>
    </cfRule>
  </conditionalFormatting>
  <conditionalFormatting sqref="C23">
    <cfRule type="cellIs" dxfId="4195" priority="5763" operator="equal">
      <formula>4</formula>
    </cfRule>
    <cfRule type="cellIs" dxfId="4194" priority="5764" operator="equal">
      <formula>3</formula>
    </cfRule>
    <cfRule type="cellIs" dxfId="4193" priority="5765" operator="equal">
      <formula>2</formula>
    </cfRule>
    <cfRule type="cellIs" dxfId="4192" priority="5766" operator="equal">
      <formula>1</formula>
    </cfRule>
  </conditionalFormatting>
  <conditionalFormatting sqref="B61:B63 B65 B67:B68">
    <cfRule type="cellIs" dxfId="4191" priority="5749" operator="equal">
      <formula>"Projectiles"</formula>
    </cfRule>
    <cfRule type="cellIs" dxfId="4190" priority="5750" operator="equal">
      <formula>"Misc"</formula>
    </cfRule>
    <cfRule type="cellIs" dxfId="4189" priority="5751" operator="equal">
      <formula>"Music"</formula>
    </cfRule>
    <cfRule type="cellIs" dxfId="4188" priority="5752" operator="equal">
      <formula>"Elements"</formula>
    </cfRule>
    <cfRule type="cellIs" dxfId="4187" priority="5753" operator="equal">
      <formula>"UI"</formula>
    </cfRule>
    <cfRule type="cellIs" dxfId="4186" priority="5754" operator="equal">
      <formula>"Vocalisation"</formula>
    </cfRule>
    <cfRule type="cellIs" dxfId="4185" priority="5755" operator="equal">
      <formula>"Footstep"</formula>
    </cfRule>
    <cfRule type="cellIs" dxfId="4184" priority="5756" operator="equal">
      <formula>"Armour"</formula>
    </cfRule>
    <cfRule type="cellIs" dxfId="4183" priority="5757" operator="equal">
      <formula>"Environment"</formula>
    </cfRule>
    <cfRule type="cellIs" dxfId="4182" priority="5758" operator="equal">
      <formula>"Weaponary"</formula>
    </cfRule>
  </conditionalFormatting>
  <conditionalFormatting sqref="B61:B63 B65 B67:B68">
    <cfRule type="cellIs" dxfId="4181" priority="5748" operator="equal">
      <formula>"Magic"</formula>
    </cfRule>
  </conditionalFormatting>
  <conditionalFormatting sqref="B71">
    <cfRule type="cellIs" dxfId="4180" priority="5738" operator="equal">
      <formula>"Projectiles"</formula>
    </cfRule>
    <cfRule type="cellIs" dxfId="4179" priority="5739" operator="equal">
      <formula>"Misc"</formula>
    </cfRule>
    <cfRule type="cellIs" dxfId="4178" priority="5740" operator="equal">
      <formula>"Music"</formula>
    </cfRule>
    <cfRule type="cellIs" dxfId="4177" priority="5741" operator="equal">
      <formula>"Elements"</formula>
    </cfRule>
    <cfRule type="cellIs" dxfId="4176" priority="5742" operator="equal">
      <formula>"UI"</formula>
    </cfRule>
    <cfRule type="cellIs" dxfId="4175" priority="5743" operator="equal">
      <formula>"Vocalisation"</formula>
    </cfRule>
    <cfRule type="cellIs" dxfId="4174" priority="5744" operator="equal">
      <formula>"Footstep"</formula>
    </cfRule>
    <cfRule type="cellIs" dxfId="4173" priority="5745" operator="equal">
      <formula>"Armour"</formula>
    </cfRule>
    <cfRule type="cellIs" dxfId="4172" priority="5746" operator="equal">
      <formula>"Environment"</formula>
    </cfRule>
    <cfRule type="cellIs" dxfId="4171" priority="5747" operator="equal">
      <formula>"Weaponary"</formula>
    </cfRule>
  </conditionalFormatting>
  <conditionalFormatting sqref="B71">
    <cfRule type="cellIs" dxfId="4170" priority="5737" operator="equal">
      <formula>"Magic"</formula>
    </cfRule>
  </conditionalFormatting>
  <conditionalFormatting sqref="B82">
    <cfRule type="cellIs" dxfId="4169" priority="5700" operator="equal">
      <formula>"Projectiles"</formula>
    </cfRule>
    <cfRule type="cellIs" dxfId="4168" priority="5701" operator="equal">
      <formula>"Misc"</formula>
    </cfRule>
    <cfRule type="cellIs" dxfId="4167" priority="5702" operator="equal">
      <formula>"Music"</formula>
    </cfRule>
    <cfRule type="cellIs" dxfId="4166" priority="5703" operator="equal">
      <formula>"Elements"</formula>
    </cfRule>
    <cfRule type="cellIs" dxfId="4165" priority="5704" operator="equal">
      <formula>"UI"</formula>
    </cfRule>
    <cfRule type="cellIs" dxfId="4164" priority="5705" operator="equal">
      <formula>"Vocalisation"</formula>
    </cfRule>
    <cfRule type="cellIs" dxfId="4163" priority="5706" operator="equal">
      <formula>"Footstep"</formula>
    </cfRule>
    <cfRule type="cellIs" dxfId="4162" priority="5707" operator="equal">
      <formula>"Armour"</formula>
    </cfRule>
    <cfRule type="cellIs" dxfId="4161" priority="5708" operator="equal">
      <formula>"Environment"</formula>
    </cfRule>
    <cfRule type="cellIs" dxfId="4160" priority="5709" operator="equal">
      <formula>"Weaponary"</formula>
    </cfRule>
  </conditionalFormatting>
  <conditionalFormatting sqref="B82">
    <cfRule type="cellIs" dxfId="4159" priority="5699" operator="equal">
      <formula>"Magic"</formula>
    </cfRule>
  </conditionalFormatting>
  <conditionalFormatting sqref="B83:B85 B87:B89">
    <cfRule type="cellIs" dxfId="4158" priority="5689" operator="equal">
      <formula>"Projectiles"</formula>
    </cfRule>
    <cfRule type="cellIs" dxfId="4157" priority="5690" operator="equal">
      <formula>"Misc"</formula>
    </cfRule>
    <cfRule type="cellIs" dxfId="4156" priority="5691" operator="equal">
      <formula>"Music"</formula>
    </cfRule>
    <cfRule type="cellIs" dxfId="4155" priority="5692" operator="equal">
      <formula>"Elements"</formula>
    </cfRule>
    <cfRule type="cellIs" dxfId="4154" priority="5693" operator="equal">
      <formula>"UI"</formula>
    </cfRule>
    <cfRule type="cellIs" dxfId="4153" priority="5694" operator="equal">
      <formula>"Vocalisation"</formula>
    </cfRule>
    <cfRule type="cellIs" dxfId="4152" priority="5695" operator="equal">
      <formula>"Footstep"</formula>
    </cfRule>
    <cfRule type="cellIs" dxfId="4151" priority="5696" operator="equal">
      <formula>"Armour"</formula>
    </cfRule>
    <cfRule type="cellIs" dxfId="4150" priority="5697" operator="equal">
      <formula>"Environment"</formula>
    </cfRule>
    <cfRule type="cellIs" dxfId="4149" priority="5698" operator="equal">
      <formula>"Weaponary"</formula>
    </cfRule>
  </conditionalFormatting>
  <conditionalFormatting sqref="B83:B85 B87:B89">
    <cfRule type="cellIs" dxfId="4148" priority="5688" operator="equal">
      <formula>"Magic"</formula>
    </cfRule>
  </conditionalFormatting>
  <conditionalFormatting sqref="B102">
    <cfRule type="cellIs" dxfId="4147" priority="5673" operator="equal">
      <formula>"Projectiles"</formula>
    </cfRule>
    <cfRule type="cellIs" dxfId="4146" priority="5674" operator="equal">
      <formula>"Misc"</formula>
    </cfRule>
    <cfRule type="cellIs" dxfId="4145" priority="5675" operator="equal">
      <formula>"Music"</formula>
    </cfRule>
    <cfRule type="cellIs" dxfId="4144" priority="5676" operator="equal">
      <formula>"Elements"</formula>
    </cfRule>
    <cfRule type="cellIs" dxfId="4143" priority="5677" operator="equal">
      <formula>"UI"</formula>
    </cfRule>
    <cfRule type="cellIs" dxfId="4142" priority="5678" operator="equal">
      <formula>"Vocalisation"</formula>
    </cfRule>
    <cfRule type="cellIs" dxfId="4141" priority="5679" operator="equal">
      <formula>"Footstep"</formula>
    </cfRule>
    <cfRule type="cellIs" dxfId="4140" priority="5680" operator="equal">
      <formula>"Armour"</formula>
    </cfRule>
    <cfRule type="cellIs" dxfId="4139" priority="5681" operator="equal">
      <formula>"Environment"</formula>
    </cfRule>
    <cfRule type="cellIs" dxfId="4138" priority="5682" operator="equal">
      <formula>"Weaponary"</formula>
    </cfRule>
  </conditionalFormatting>
  <conditionalFormatting sqref="B102">
    <cfRule type="cellIs" dxfId="4137" priority="5672" operator="equal">
      <formula>"Magic"</formula>
    </cfRule>
  </conditionalFormatting>
  <conditionalFormatting sqref="B103">
    <cfRule type="cellIs" dxfId="4136" priority="5662" operator="equal">
      <formula>"Projectiles"</formula>
    </cfRule>
    <cfRule type="cellIs" dxfId="4135" priority="5663" operator="equal">
      <formula>"Misc"</formula>
    </cfRule>
    <cfRule type="cellIs" dxfId="4134" priority="5664" operator="equal">
      <formula>"Music"</formula>
    </cfRule>
    <cfRule type="cellIs" dxfId="4133" priority="5665" operator="equal">
      <formula>"Elements"</formula>
    </cfRule>
    <cfRule type="cellIs" dxfId="4132" priority="5666" operator="equal">
      <formula>"UI"</formula>
    </cfRule>
    <cfRule type="cellIs" dxfId="4131" priority="5667" operator="equal">
      <formula>"Vocalisation"</formula>
    </cfRule>
    <cfRule type="cellIs" dxfId="4130" priority="5668" operator="equal">
      <formula>"Footstep"</formula>
    </cfRule>
    <cfRule type="cellIs" dxfId="4129" priority="5669" operator="equal">
      <formula>"Armour"</formula>
    </cfRule>
    <cfRule type="cellIs" dxfId="4128" priority="5670" operator="equal">
      <formula>"Environment"</formula>
    </cfRule>
    <cfRule type="cellIs" dxfId="4127" priority="5671" operator="equal">
      <formula>"Weaponary"</formula>
    </cfRule>
  </conditionalFormatting>
  <conditionalFormatting sqref="B103">
    <cfRule type="cellIs" dxfId="4126" priority="5661" operator="equal">
      <formula>"Magic"</formula>
    </cfRule>
  </conditionalFormatting>
  <conditionalFormatting sqref="C60">
    <cfRule type="cellIs" dxfId="4125" priority="5657" operator="equal">
      <formula>4</formula>
    </cfRule>
    <cfRule type="cellIs" dxfId="4124" priority="5658" operator="equal">
      <formula>3</formula>
    </cfRule>
    <cfRule type="cellIs" dxfId="4123" priority="5659" operator="equal">
      <formula>2</formula>
    </cfRule>
    <cfRule type="cellIs" dxfId="4122" priority="5660" operator="equal">
      <formula>1</formula>
    </cfRule>
  </conditionalFormatting>
  <conditionalFormatting sqref="C62">
    <cfRule type="cellIs" dxfId="4121" priority="5653" operator="equal">
      <formula>4</formula>
    </cfRule>
    <cfRule type="cellIs" dxfId="4120" priority="5654" operator="equal">
      <formula>3</formula>
    </cfRule>
    <cfRule type="cellIs" dxfId="4119" priority="5655" operator="equal">
      <formula>2</formula>
    </cfRule>
    <cfRule type="cellIs" dxfId="4118" priority="5656" operator="equal">
      <formula>1</formula>
    </cfRule>
  </conditionalFormatting>
  <conditionalFormatting sqref="C65">
    <cfRule type="cellIs" dxfId="4117" priority="5649" operator="equal">
      <formula>4</formula>
    </cfRule>
    <cfRule type="cellIs" dxfId="4116" priority="5650" operator="equal">
      <formula>3</formula>
    </cfRule>
    <cfRule type="cellIs" dxfId="4115" priority="5651" operator="equal">
      <formula>2</formula>
    </cfRule>
    <cfRule type="cellIs" dxfId="4114" priority="5652" operator="equal">
      <formula>1</formula>
    </cfRule>
  </conditionalFormatting>
  <conditionalFormatting sqref="C68">
    <cfRule type="cellIs" dxfId="4113" priority="5641" operator="equal">
      <formula>4</formula>
    </cfRule>
    <cfRule type="cellIs" dxfId="4112" priority="5642" operator="equal">
      <formula>3</formula>
    </cfRule>
    <cfRule type="cellIs" dxfId="4111" priority="5643" operator="equal">
      <formula>2</formula>
    </cfRule>
    <cfRule type="cellIs" dxfId="4110" priority="5644" operator="equal">
      <formula>1</formula>
    </cfRule>
  </conditionalFormatting>
  <conditionalFormatting sqref="C72">
    <cfRule type="cellIs" dxfId="4109" priority="5637" operator="equal">
      <formula>4</formula>
    </cfRule>
    <cfRule type="cellIs" dxfId="4108" priority="5638" operator="equal">
      <formula>3</formula>
    </cfRule>
    <cfRule type="cellIs" dxfId="4107" priority="5639" operator="equal">
      <formula>2</formula>
    </cfRule>
    <cfRule type="cellIs" dxfId="4106" priority="5640" operator="equal">
      <formula>1</formula>
    </cfRule>
  </conditionalFormatting>
  <conditionalFormatting sqref="C74">
    <cfRule type="cellIs" dxfId="4105" priority="5633" operator="equal">
      <formula>4</formula>
    </cfRule>
    <cfRule type="cellIs" dxfId="4104" priority="5634" operator="equal">
      <formula>3</formula>
    </cfRule>
    <cfRule type="cellIs" dxfId="4103" priority="5635" operator="equal">
      <formula>2</formula>
    </cfRule>
    <cfRule type="cellIs" dxfId="4102" priority="5636" operator="equal">
      <formula>1</formula>
    </cfRule>
  </conditionalFormatting>
  <conditionalFormatting sqref="C77">
    <cfRule type="cellIs" dxfId="4101" priority="5629" operator="equal">
      <formula>4</formula>
    </cfRule>
    <cfRule type="cellIs" dxfId="4100" priority="5630" operator="equal">
      <formula>3</formula>
    </cfRule>
    <cfRule type="cellIs" dxfId="4099" priority="5631" operator="equal">
      <formula>2</formula>
    </cfRule>
    <cfRule type="cellIs" dxfId="4098" priority="5632" operator="equal">
      <formula>1</formula>
    </cfRule>
  </conditionalFormatting>
  <conditionalFormatting sqref="C72:C75 C77:C79">
    <cfRule type="cellIs" dxfId="4097" priority="5625" operator="equal">
      <formula>4</formula>
    </cfRule>
    <cfRule type="cellIs" dxfId="4096" priority="5626" operator="equal">
      <formula>3</formula>
    </cfRule>
    <cfRule type="cellIs" dxfId="4095" priority="5627" operator="equal">
      <formula>2</formula>
    </cfRule>
    <cfRule type="cellIs" dxfId="4094" priority="5628" operator="equal">
      <formula>1</formula>
    </cfRule>
  </conditionalFormatting>
  <conditionalFormatting sqref="C79">
    <cfRule type="cellIs" dxfId="4093" priority="5621" operator="equal">
      <formula>4</formula>
    </cfRule>
    <cfRule type="cellIs" dxfId="4092" priority="5622" operator="equal">
      <formula>3</formula>
    </cfRule>
    <cfRule type="cellIs" dxfId="4091" priority="5623" operator="equal">
      <formula>2</formula>
    </cfRule>
    <cfRule type="cellIs" dxfId="4090" priority="5624" operator="equal">
      <formula>1</formula>
    </cfRule>
  </conditionalFormatting>
  <conditionalFormatting sqref="C82">
    <cfRule type="cellIs" dxfId="4089" priority="5617" operator="equal">
      <formula>4</formula>
    </cfRule>
    <cfRule type="cellIs" dxfId="4088" priority="5618" operator="equal">
      <formula>3</formula>
    </cfRule>
    <cfRule type="cellIs" dxfId="4087" priority="5619" operator="equal">
      <formula>2</formula>
    </cfRule>
    <cfRule type="cellIs" dxfId="4086" priority="5620" operator="equal">
      <formula>1</formula>
    </cfRule>
  </conditionalFormatting>
  <conditionalFormatting sqref="C84">
    <cfRule type="cellIs" dxfId="4085" priority="5613" operator="equal">
      <formula>4</formula>
    </cfRule>
    <cfRule type="cellIs" dxfId="4084" priority="5614" operator="equal">
      <formula>3</formula>
    </cfRule>
    <cfRule type="cellIs" dxfId="4083" priority="5615" operator="equal">
      <formula>2</formula>
    </cfRule>
    <cfRule type="cellIs" dxfId="4082" priority="5616" operator="equal">
      <formula>1</formula>
    </cfRule>
  </conditionalFormatting>
  <conditionalFormatting sqref="C87:C89">
    <cfRule type="cellIs" dxfId="4081" priority="5609" operator="equal">
      <formula>4</formula>
    </cfRule>
    <cfRule type="cellIs" dxfId="4080" priority="5610" operator="equal">
      <formula>3</formula>
    </cfRule>
    <cfRule type="cellIs" dxfId="4079" priority="5611" operator="equal">
      <formula>2</formula>
    </cfRule>
    <cfRule type="cellIs" dxfId="4078" priority="5612" operator="equal">
      <formula>1</formula>
    </cfRule>
  </conditionalFormatting>
  <conditionalFormatting sqref="C102">
    <cfRule type="cellIs" dxfId="4077" priority="5605" operator="equal">
      <formula>4</formula>
    </cfRule>
    <cfRule type="cellIs" dxfId="4076" priority="5606" operator="equal">
      <formula>3</formula>
    </cfRule>
    <cfRule type="cellIs" dxfId="4075" priority="5607" operator="equal">
      <formula>2</formula>
    </cfRule>
    <cfRule type="cellIs" dxfId="4074" priority="5608" operator="equal">
      <formula>1</formula>
    </cfRule>
  </conditionalFormatting>
  <conditionalFormatting sqref="C83">
    <cfRule type="cellIs" dxfId="4073" priority="5593" operator="equal">
      <formula>4</formula>
    </cfRule>
    <cfRule type="cellIs" dxfId="4072" priority="5594" operator="equal">
      <formula>3</formula>
    </cfRule>
    <cfRule type="cellIs" dxfId="4071" priority="5595" operator="equal">
      <formula>2</formula>
    </cfRule>
    <cfRule type="cellIs" dxfId="4070" priority="5596" operator="equal">
      <formula>1</formula>
    </cfRule>
  </conditionalFormatting>
  <conditionalFormatting sqref="C85">
    <cfRule type="cellIs" dxfId="4069" priority="5589" operator="equal">
      <formula>4</formula>
    </cfRule>
    <cfRule type="cellIs" dxfId="4068" priority="5590" operator="equal">
      <formula>3</formula>
    </cfRule>
    <cfRule type="cellIs" dxfId="4067" priority="5591" operator="equal">
      <formula>2</formula>
    </cfRule>
    <cfRule type="cellIs" dxfId="4066" priority="5592" operator="equal">
      <formula>1</formula>
    </cfRule>
  </conditionalFormatting>
  <conditionalFormatting sqref="C103">
    <cfRule type="cellIs" dxfId="4065" priority="5585" operator="equal">
      <formula>4</formula>
    </cfRule>
    <cfRule type="cellIs" dxfId="4064" priority="5586" operator="equal">
      <formula>3</formula>
    </cfRule>
    <cfRule type="cellIs" dxfId="4063" priority="5587" operator="equal">
      <formula>2</formula>
    </cfRule>
    <cfRule type="cellIs" dxfId="4062" priority="5588" operator="equal">
      <formula>1</formula>
    </cfRule>
  </conditionalFormatting>
  <conditionalFormatting sqref="C75">
    <cfRule type="cellIs" dxfId="4061" priority="5577" operator="equal">
      <formula>4</formula>
    </cfRule>
    <cfRule type="cellIs" dxfId="4060" priority="5578" operator="equal">
      <formula>3</formula>
    </cfRule>
    <cfRule type="cellIs" dxfId="4059" priority="5579" operator="equal">
      <formula>2</formula>
    </cfRule>
    <cfRule type="cellIs" dxfId="4058" priority="5580" operator="equal">
      <formula>1</formula>
    </cfRule>
  </conditionalFormatting>
  <conditionalFormatting sqref="C71">
    <cfRule type="cellIs" dxfId="4057" priority="5573" operator="equal">
      <formula>4</formula>
    </cfRule>
    <cfRule type="cellIs" dxfId="4056" priority="5574" operator="equal">
      <formula>3</formula>
    </cfRule>
    <cfRule type="cellIs" dxfId="4055" priority="5575" operator="equal">
      <formula>2</formula>
    </cfRule>
    <cfRule type="cellIs" dxfId="4054" priority="5576" operator="equal">
      <formula>1</formula>
    </cfRule>
  </conditionalFormatting>
  <conditionalFormatting sqref="C73">
    <cfRule type="cellIs" dxfId="4053" priority="5569" operator="equal">
      <formula>4</formula>
    </cfRule>
    <cfRule type="cellIs" dxfId="4052" priority="5570" operator="equal">
      <formula>3</formula>
    </cfRule>
    <cfRule type="cellIs" dxfId="4051" priority="5571" operator="equal">
      <formula>2</formula>
    </cfRule>
    <cfRule type="cellIs" dxfId="4050" priority="5572" operator="equal">
      <formula>1</formula>
    </cfRule>
  </conditionalFormatting>
  <conditionalFormatting sqref="C63">
    <cfRule type="cellIs" dxfId="4049" priority="5565" operator="equal">
      <formula>4</formula>
    </cfRule>
    <cfRule type="cellIs" dxfId="4048" priority="5566" operator="equal">
      <formula>3</formula>
    </cfRule>
    <cfRule type="cellIs" dxfId="4047" priority="5567" operator="equal">
      <formula>2</formula>
    </cfRule>
    <cfRule type="cellIs" dxfId="4046" priority="5568" operator="equal">
      <formula>1</formula>
    </cfRule>
  </conditionalFormatting>
  <conditionalFormatting sqref="C61">
    <cfRule type="cellIs" dxfId="4045" priority="5561" operator="equal">
      <formula>4</formula>
    </cfRule>
    <cfRule type="cellIs" dxfId="4044" priority="5562" operator="equal">
      <formula>3</formula>
    </cfRule>
    <cfRule type="cellIs" dxfId="4043" priority="5563" operator="equal">
      <formula>2</formula>
    </cfRule>
    <cfRule type="cellIs" dxfId="4042" priority="5564" operator="equal">
      <formula>1</formula>
    </cfRule>
  </conditionalFormatting>
  <conditionalFormatting sqref="C106">
    <cfRule type="cellIs" dxfId="4041" priority="5557" operator="equal">
      <formula>4</formula>
    </cfRule>
    <cfRule type="cellIs" dxfId="4040" priority="5558" operator="equal">
      <formula>3</formula>
    </cfRule>
    <cfRule type="cellIs" dxfId="4039" priority="5559" operator="equal">
      <formula>2</formula>
    </cfRule>
    <cfRule type="cellIs" dxfId="4038" priority="5560" operator="equal">
      <formula>1</formula>
    </cfRule>
  </conditionalFormatting>
  <conditionalFormatting sqref="C477:C485">
    <cfRule type="cellIs" dxfId="4037" priority="5553" operator="equal">
      <formula>4</formula>
    </cfRule>
    <cfRule type="cellIs" dxfId="4036" priority="5554" operator="equal">
      <formula>3</formula>
    </cfRule>
    <cfRule type="cellIs" dxfId="4035" priority="5555" operator="equal">
      <formula>2</formula>
    </cfRule>
    <cfRule type="cellIs" dxfId="4034" priority="5556" operator="equal">
      <formula>1</formula>
    </cfRule>
  </conditionalFormatting>
  <conditionalFormatting sqref="C107:C108">
    <cfRule type="cellIs" dxfId="4033" priority="5538" operator="equal">
      <formula>4</formula>
    </cfRule>
    <cfRule type="cellIs" dxfId="4032" priority="5539" operator="equal">
      <formula>3</formula>
    </cfRule>
    <cfRule type="cellIs" dxfId="4031" priority="5540" operator="equal">
      <formula>2</formula>
    </cfRule>
    <cfRule type="cellIs" dxfId="4030" priority="5541" operator="equal">
      <formula>1</formula>
    </cfRule>
  </conditionalFormatting>
  <conditionalFormatting sqref="B109 B142:B144 B152:B154 B166:B168 B148 B172 B146 B156:B158 B170 B130 B22:B25 B30 B221:B228 B163 B104:B105 B296:B297 B302 B348:B358 B378:B381 B336 B283:B286 B388:B485 B361">
    <cfRule type="cellIs" dxfId="4029" priority="5522" operator="equal">
      <formula>"Bodyfall"</formula>
    </cfRule>
    <cfRule type="cellIs" dxfId="4028" priority="5528" operator="equal">
      <formula>"Projectiles"</formula>
    </cfRule>
    <cfRule type="cellIs" dxfId="4027" priority="5529" operator="equal">
      <formula>"Misc"</formula>
    </cfRule>
    <cfRule type="cellIs" dxfId="4026" priority="5530" operator="equal">
      <formula>"Music"</formula>
    </cfRule>
    <cfRule type="cellIs" dxfId="4025" priority="5531" operator="equal">
      <formula>"Elements"</formula>
    </cfRule>
    <cfRule type="cellIs" dxfId="4024" priority="5532" operator="equal">
      <formula>"UI"</formula>
    </cfRule>
    <cfRule type="cellIs" dxfId="4023" priority="5533" operator="equal">
      <formula>"Vocalisation"</formula>
    </cfRule>
    <cfRule type="cellIs" dxfId="4022" priority="5534" operator="equal">
      <formula>"Footstep"</formula>
    </cfRule>
    <cfRule type="cellIs" dxfId="4021" priority="5535" operator="equal">
      <formula>"Armour"</formula>
    </cfRule>
    <cfRule type="cellIs" dxfId="4020" priority="5536" operator="equal">
      <formula>"Environment"</formula>
    </cfRule>
    <cfRule type="cellIs" dxfId="4019" priority="5537" operator="equal">
      <formula>"Weaponary"</formula>
    </cfRule>
  </conditionalFormatting>
  <conditionalFormatting sqref="B109">
    <cfRule type="cellIs" dxfId="4018" priority="5527" operator="equal">
      <formula>"Magic"</formula>
    </cfRule>
  </conditionalFormatting>
  <conditionalFormatting sqref="C109">
    <cfRule type="cellIs" dxfId="4017" priority="5523" operator="equal">
      <formula>4</formula>
    </cfRule>
    <cfRule type="cellIs" dxfId="4016" priority="5524" operator="equal">
      <formula>3</formula>
    </cfRule>
    <cfRule type="cellIs" dxfId="4015" priority="5525" operator="equal">
      <formula>2</formula>
    </cfRule>
    <cfRule type="cellIs" dxfId="4014" priority="5526" operator="equal">
      <formula>1</formula>
    </cfRule>
  </conditionalFormatting>
  <conditionalFormatting sqref="B106:B108">
    <cfRule type="cellIs" dxfId="4013" priority="5510" operator="equal">
      <formula>"Bodyfall"</formula>
    </cfRule>
    <cfRule type="cellIs" dxfId="4012" priority="5512" operator="equal">
      <formula>"Projectiles"</formula>
    </cfRule>
    <cfRule type="cellIs" dxfId="4011" priority="5513" operator="equal">
      <formula>"Misc"</formula>
    </cfRule>
    <cfRule type="cellIs" dxfId="4010" priority="5514" operator="equal">
      <formula>"Music"</formula>
    </cfRule>
    <cfRule type="cellIs" dxfId="4009" priority="5515" operator="equal">
      <formula>"Elements"</formula>
    </cfRule>
    <cfRule type="cellIs" dxfId="4008" priority="5516" operator="equal">
      <formula>"UI"</formula>
    </cfRule>
    <cfRule type="cellIs" dxfId="4007" priority="5517" operator="equal">
      <formula>"Vocalisation"</formula>
    </cfRule>
    <cfRule type="cellIs" dxfId="4006" priority="5518" operator="equal">
      <formula>"Footstep"</formula>
    </cfRule>
    <cfRule type="cellIs" dxfId="4005" priority="5519" operator="equal">
      <formula>"Armour"</formula>
    </cfRule>
    <cfRule type="cellIs" dxfId="4004" priority="5520" operator="equal">
      <formula>"Environment"</formula>
    </cfRule>
    <cfRule type="cellIs" dxfId="4003" priority="5521" operator="equal">
      <formula>"Weaponary"</formula>
    </cfRule>
  </conditionalFormatting>
  <conditionalFormatting sqref="B106:B108">
    <cfRule type="cellIs" dxfId="4002" priority="5511" operator="equal">
      <formula>"Magic"</formula>
    </cfRule>
  </conditionalFormatting>
  <conditionalFormatting sqref="B60:B63 B65 B77:B79 B87:B89 B67:B68 B71:B75 B82:B85 B102:B103">
    <cfRule type="cellIs" dxfId="4001" priority="5474" operator="equal">
      <formula>"Bodyfall"</formula>
    </cfRule>
    <cfRule type="cellIs" dxfId="4000" priority="5476" operator="equal">
      <formula>"Projectiles"</formula>
    </cfRule>
    <cfRule type="cellIs" dxfId="3999" priority="5477" operator="equal">
      <formula>"Misc"</formula>
    </cfRule>
    <cfRule type="cellIs" dxfId="3998" priority="5478" operator="equal">
      <formula>"Music"</formula>
    </cfRule>
    <cfRule type="cellIs" dxfId="3997" priority="5479" operator="equal">
      <formula>"Elements"</formula>
    </cfRule>
    <cfRule type="cellIs" dxfId="3996" priority="5480" operator="equal">
      <formula>"UI"</formula>
    </cfRule>
    <cfRule type="cellIs" dxfId="3995" priority="5481" operator="equal">
      <formula>"Vocalisation"</formula>
    </cfRule>
    <cfRule type="cellIs" dxfId="3994" priority="5482" operator="equal">
      <formula>"Footstep"</formula>
    </cfRule>
    <cfRule type="cellIs" dxfId="3993" priority="5483" operator="equal">
      <formula>"Armour"</formula>
    </cfRule>
    <cfRule type="cellIs" dxfId="3992" priority="5484" operator="equal">
      <formula>"Environment"</formula>
    </cfRule>
    <cfRule type="cellIs" dxfId="3991" priority="5485" operator="equal">
      <formula>"Weaponary"</formula>
    </cfRule>
  </conditionalFormatting>
  <conditionalFormatting sqref="B60:B63 B65 B77:B79 B87:B89 B67:B68 B71:B75 B82:B85 B102:B103">
    <cfRule type="cellIs" dxfId="3990" priority="5475" operator="equal">
      <formula>"Magic"</formula>
    </cfRule>
  </conditionalFormatting>
  <conditionalFormatting sqref="B45">
    <cfRule type="cellIs" dxfId="3989" priority="5462" operator="equal">
      <formula>"Bodyfall"</formula>
    </cfRule>
    <cfRule type="cellIs" dxfId="3988" priority="5464" operator="equal">
      <formula>"Projectiles"</formula>
    </cfRule>
    <cfRule type="cellIs" dxfId="3987" priority="5465" operator="equal">
      <formula>"Misc"</formula>
    </cfRule>
    <cfRule type="cellIs" dxfId="3986" priority="5466" operator="equal">
      <formula>"Music"</formula>
    </cfRule>
    <cfRule type="cellIs" dxfId="3985" priority="5467" operator="equal">
      <formula>"Elements"</formula>
    </cfRule>
    <cfRule type="cellIs" dxfId="3984" priority="5468" operator="equal">
      <formula>"UI"</formula>
    </cfRule>
    <cfRule type="cellIs" dxfId="3983" priority="5469" operator="equal">
      <formula>"Vocalisation"</formula>
    </cfRule>
    <cfRule type="cellIs" dxfId="3982" priority="5470" operator="equal">
      <formula>"Footstep"</formula>
    </cfRule>
    <cfRule type="cellIs" dxfId="3981" priority="5471" operator="equal">
      <formula>"Armour"</formula>
    </cfRule>
    <cfRule type="cellIs" dxfId="3980" priority="5472" operator="equal">
      <formula>"Environment"</formula>
    </cfRule>
    <cfRule type="cellIs" dxfId="3979" priority="5473" operator="equal">
      <formula>"Weaponary"</formula>
    </cfRule>
  </conditionalFormatting>
  <conditionalFormatting sqref="B45">
    <cfRule type="cellIs" dxfId="3978" priority="5463" operator="equal">
      <formula>"Magic"</formula>
    </cfRule>
  </conditionalFormatting>
  <conditionalFormatting sqref="B46:B47 B53:B55 B49:B51">
    <cfRule type="cellIs" dxfId="3977" priority="5450" operator="equal">
      <formula>"Bodyfall"</formula>
    </cfRule>
    <cfRule type="cellIs" dxfId="3976" priority="5452" operator="equal">
      <formula>"Projectiles"</formula>
    </cfRule>
    <cfRule type="cellIs" dxfId="3975" priority="5453" operator="equal">
      <formula>"Misc"</formula>
    </cfRule>
    <cfRule type="cellIs" dxfId="3974" priority="5454" operator="equal">
      <formula>"Music"</formula>
    </cfRule>
    <cfRule type="cellIs" dxfId="3973" priority="5455" operator="equal">
      <formula>"Elements"</formula>
    </cfRule>
    <cfRule type="cellIs" dxfId="3972" priority="5456" operator="equal">
      <formula>"UI"</formula>
    </cfRule>
    <cfRule type="cellIs" dxfId="3971" priority="5457" operator="equal">
      <formula>"Vocalisation"</formula>
    </cfRule>
    <cfRule type="cellIs" dxfId="3970" priority="5458" operator="equal">
      <formula>"Footstep"</formula>
    </cfRule>
    <cfRule type="cellIs" dxfId="3969" priority="5459" operator="equal">
      <formula>"Armour"</formula>
    </cfRule>
    <cfRule type="cellIs" dxfId="3968" priority="5460" operator="equal">
      <formula>"Environment"</formula>
    </cfRule>
    <cfRule type="cellIs" dxfId="3967" priority="5461" operator="equal">
      <formula>"Weaponary"</formula>
    </cfRule>
  </conditionalFormatting>
  <conditionalFormatting sqref="B46:B47 B53:B55 B49:B51">
    <cfRule type="cellIs" dxfId="3966" priority="5451" operator="equal">
      <formula>"Magic"</formula>
    </cfRule>
  </conditionalFormatting>
  <conditionalFormatting sqref="B33:B39">
    <cfRule type="cellIs" dxfId="3965" priority="5438" operator="equal">
      <formula>"Bodyfall"</formula>
    </cfRule>
    <cfRule type="cellIs" dxfId="3964" priority="5440" operator="equal">
      <formula>"Projectiles"</formula>
    </cfRule>
    <cfRule type="cellIs" dxfId="3963" priority="5441" operator="equal">
      <formula>"Misc"</formula>
    </cfRule>
    <cfRule type="cellIs" dxfId="3962" priority="5442" operator="equal">
      <formula>"Music"</formula>
    </cfRule>
    <cfRule type="cellIs" dxfId="3961" priority="5443" operator="equal">
      <formula>"Elements"</formula>
    </cfRule>
    <cfRule type="cellIs" dxfId="3960" priority="5444" operator="equal">
      <formula>"UI"</formula>
    </cfRule>
    <cfRule type="cellIs" dxfId="3959" priority="5445" operator="equal">
      <formula>"Vocalisation"</formula>
    </cfRule>
    <cfRule type="cellIs" dxfId="3958" priority="5446" operator="equal">
      <formula>"Footstep"</formula>
    </cfRule>
    <cfRule type="cellIs" dxfId="3957" priority="5447" operator="equal">
      <formula>"Armour"</formula>
    </cfRule>
    <cfRule type="cellIs" dxfId="3956" priority="5448" operator="equal">
      <formula>"Environment"</formula>
    </cfRule>
    <cfRule type="cellIs" dxfId="3955" priority="5449" operator="equal">
      <formula>"Weaponary"</formula>
    </cfRule>
  </conditionalFormatting>
  <conditionalFormatting sqref="B33:B39">
    <cfRule type="cellIs" dxfId="3954" priority="5439" operator="equal">
      <formula>"Magic"</formula>
    </cfRule>
  </conditionalFormatting>
  <conditionalFormatting sqref="B6:B11 B13:B17">
    <cfRule type="cellIs" dxfId="3953" priority="5414" operator="equal">
      <formula>"Bodyfall"</formula>
    </cfRule>
    <cfRule type="cellIs" dxfId="3952" priority="5416" operator="equal">
      <formula>"Projectiles"</formula>
    </cfRule>
    <cfRule type="cellIs" dxfId="3951" priority="5417" operator="equal">
      <formula>"Misc"</formula>
    </cfRule>
    <cfRule type="cellIs" dxfId="3950" priority="5418" operator="equal">
      <formula>"Music"</formula>
    </cfRule>
    <cfRule type="cellIs" dxfId="3949" priority="5419" operator="equal">
      <formula>"Elements"</formula>
    </cfRule>
    <cfRule type="cellIs" dxfId="3948" priority="5420" operator="equal">
      <formula>"UI"</formula>
    </cfRule>
    <cfRule type="cellIs" dxfId="3947" priority="5421" operator="equal">
      <formula>"Vocalisation"</formula>
    </cfRule>
    <cfRule type="cellIs" dxfId="3946" priority="5422" operator="equal">
      <formula>"Footstep"</formula>
    </cfRule>
    <cfRule type="cellIs" dxfId="3945" priority="5423" operator="equal">
      <formula>"Armour"</formula>
    </cfRule>
    <cfRule type="cellIs" dxfId="3944" priority="5424" operator="equal">
      <formula>"Environment"</formula>
    </cfRule>
    <cfRule type="cellIs" dxfId="3943" priority="5425" operator="equal">
      <formula>"Weaponary"</formula>
    </cfRule>
  </conditionalFormatting>
  <conditionalFormatting sqref="B6:B11 B13:B17">
    <cfRule type="cellIs" dxfId="3942" priority="5415" operator="equal">
      <formula>"Magic"</formula>
    </cfRule>
  </conditionalFormatting>
  <conditionalFormatting sqref="B26">
    <cfRule type="cellIs" dxfId="3941" priority="5402" operator="equal">
      <formula>"Bodyfall"</formula>
    </cfRule>
    <cfRule type="cellIs" dxfId="3940" priority="5404" operator="equal">
      <formula>"Projectiles"</formula>
    </cfRule>
    <cfRule type="cellIs" dxfId="3939" priority="5405" operator="equal">
      <formula>"Misc"</formula>
    </cfRule>
    <cfRule type="cellIs" dxfId="3938" priority="5406" operator="equal">
      <formula>"Music"</formula>
    </cfRule>
    <cfRule type="cellIs" dxfId="3937" priority="5407" operator="equal">
      <formula>"Elements"</formula>
    </cfRule>
    <cfRule type="cellIs" dxfId="3936" priority="5408" operator="equal">
      <formula>"UI"</formula>
    </cfRule>
    <cfRule type="cellIs" dxfId="3935" priority="5409" operator="equal">
      <formula>"Vocalisation"</formula>
    </cfRule>
    <cfRule type="cellIs" dxfId="3934" priority="5410" operator="equal">
      <formula>"Footstep"</formula>
    </cfRule>
    <cfRule type="cellIs" dxfId="3933" priority="5411" operator="equal">
      <formula>"Armour"</formula>
    </cfRule>
    <cfRule type="cellIs" dxfId="3932" priority="5412" operator="equal">
      <formula>"Environment"</formula>
    </cfRule>
    <cfRule type="cellIs" dxfId="3931" priority="5413" operator="equal">
      <formula>"Weaponary"</formula>
    </cfRule>
  </conditionalFormatting>
  <conditionalFormatting sqref="B26">
    <cfRule type="cellIs" dxfId="3930" priority="5403" operator="equal">
      <formula>"Magic"</formula>
    </cfRule>
  </conditionalFormatting>
  <conditionalFormatting sqref="B27">
    <cfRule type="cellIs" dxfId="3929" priority="5390" operator="equal">
      <formula>"Bodyfall"</formula>
    </cfRule>
    <cfRule type="cellIs" dxfId="3928" priority="5392" operator="equal">
      <formula>"Projectiles"</formula>
    </cfRule>
    <cfRule type="cellIs" dxfId="3927" priority="5393" operator="equal">
      <formula>"Misc"</formula>
    </cfRule>
    <cfRule type="cellIs" dxfId="3926" priority="5394" operator="equal">
      <formula>"Music"</formula>
    </cfRule>
    <cfRule type="cellIs" dxfId="3925" priority="5395" operator="equal">
      <formula>"Elements"</formula>
    </cfRule>
    <cfRule type="cellIs" dxfId="3924" priority="5396" operator="equal">
      <formula>"UI"</formula>
    </cfRule>
    <cfRule type="cellIs" dxfId="3923" priority="5397" operator="equal">
      <formula>"Vocalisation"</formula>
    </cfRule>
    <cfRule type="cellIs" dxfId="3922" priority="5398" operator="equal">
      <formula>"Footstep"</formula>
    </cfRule>
    <cfRule type="cellIs" dxfId="3921" priority="5399" operator="equal">
      <formula>"Armour"</formula>
    </cfRule>
    <cfRule type="cellIs" dxfId="3920" priority="5400" operator="equal">
      <formula>"Environment"</formula>
    </cfRule>
    <cfRule type="cellIs" dxfId="3919" priority="5401" operator="equal">
      <formula>"Weaponary"</formula>
    </cfRule>
  </conditionalFormatting>
  <conditionalFormatting sqref="B27">
    <cfRule type="cellIs" dxfId="3918" priority="5391" operator="equal">
      <formula>"Magic"</formula>
    </cfRule>
  </conditionalFormatting>
  <conditionalFormatting sqref="B21">
    <cfRule type="cellIs" dxfId="3917" priority="5378" operator="equal">
      <formula>"Bodyfall"</formula>
    </cfRule>
    <cfRule type="cellIs" dxfId="3916" priority="5380" operator="equal">
      <formula>"Projectiles"</formula>
    </cfRule>
    <cfRule type="cellIs" dxfId="3915" priority="5381" operator="equal">
      <formula>"Misc"</formula>
    </cfRule>
    <cfRule type="cellIs" dxfId="3914" priority="5382" operator="equal">
      <formula>"Music"</formula>
    </cfRule>
    <cfRule type="cellIs" dxfId="3913" priority="5383" operator="equal">
      <formula>"Elements"</formula>
    </cfRule>
    <cfRule type="cellIs" dxfId="3912" priority="5384" operator="equal">
      <formula>"UI"</formula>
    </cfRule>
    <cfRule type="cellIs" dxfId="3911" priority="5385" operator="equal">
      <formula>"Vocalisation"</formula>
    </cfRule>
    <cfRule type="cellIs" dxfId="3910" priority="5386" operator="equal">
      <formula>"Footstep"</formula>
    </cfRule>
    <cfRule type="cellIs" dxfId="3909" priority="5387" operator="equal">
      <formula>"Armour"</formula>
    </cfRule>
    <cfRule type="cellIs" dxfId="3908" priority="5388" operator="equal">
      <formula>"Environment"</formula>
    </cfRule>
    <cfRule type="cellIs" dxfId="3907" priority="5389" operator="equal">
      <formula>"Weaponary"</formula>
    </cfRule>
  </conditionalFormatting>
  <conditionalFormatting sqref="B21">
    <cfRule type="cellIs" dxfId="3906" priority="5379" operator="equal">
      <formula>"Magic"</formula>
    </cfRule>
  </conditionalFormatting>
  <conditionalFormatting sqref="B151">
    <cfRule type="cellIs" dxfId="3905" priority="5304" operator="equal">
      <formula>"Bodyfall"</formula>
    </cfRule>
    <cfRule type="cellIs" dxfId="3904" priority="5306" operator="equal">
      <formula>"Projectiles"</formula>
    </cfRule>
    <cfRule type="cellIs" dxfId="3903" priority="5307" operator="equal">
      <formula>"Misc"</formula>
    </cfRule>
    <cfRule type="cellIs" dxfId="3902" priority="5308" operator="equal">
      <formula>"Music"</formula>
    </cfRule>
    <cfRule type="cellIs" dxfId="3901" priority="5309" operator="equal">
      <formula>"Elements"</formula>
    </cfRule>
    <cfRule type="cellIs" dxfId="3900" priority="5310" operator="equal">
      <formula>"UI"</formula>
    </cfRule>
    <cfRule type="cellIs" dxfId="3899" priority="5311" operator="equal">
      <formula>"Vocalisation"</formula>
    </cfRule>
    <cfRule type="cellIs" dxfId="3898" priority="5312" operator="equal">
      <formula>"Footstep"</formula>
    </cfRule>
    <cfRule type="cellIs" dxfId="3897" priority="5313" operator="equal">
      <formula>"Armour"</formula>
    </cfRule>
    <cfRule type="cellIs" dxfId="3896" priority="5314" operator="equal">
      <formula>"Environment"</formula>
    </cfRule>
    <cfRule type="cellIs" dxfId="3895" priority="5315" operator="equal">
      <formula>"Weaponary"</formula>
    </cfRule>
  </conditionalFormatting>
  <conditionalFormatting sqref="B151">
    <cfRule type="cellIs" dxfId="3894" priority="5305" operator="equal">
      <formula>"Magic"</formula>
    </cfRule>
  </conditionalFormatting>
  <conditionalFormatting sqref="C141">
    <cfRule type="cellIs" dxfId="3893" priority="5353" operator="equal">
      <formula>4</formula>
    </cfRule>
    <cfRule type="cellIs" dxfId="3892" priority="5354" operator="equal">
      <formula>3</formula>
    </cfRule>
    <cfRule type="cellIs" dxfId="3891" priority="5355" operator="equal">
      <formula>2</formula>
    </cfRule>
    <cfRule type="cellIs" dxfId="3890" priority="5356" operator="equal">
      <formula>1</formula>
    </cfRule>
  </conditionalFormatting>
  <conditionalFormatting sqref="B141">
    <cfRule type="cellIs" dxfId="3889" priority="5341" operator="equal">
      <formula>"Bodyfall"</formula>
    </cfRule>
    <cfRule type="cellIs" dxfId="3888" priority="5343" operator="equal">
      <formula>"Projectiles"</formula>
    </cfRule>
    <cfRule type="cellIs" dxfId="3887" priority="5344" operator="equal">
      <formula>"Misc"</formula>
    </cfRule>
    <cfRule type="cellIs" dxfId="3886" priority="5345" operator="equal">
      <formula>"Music"</formula>
    </cfRule>
    <cfRule type="cellIs" dxfId="3885" priority="5346" operator="equal">
      <formula>"Elements"</formula>
    </cfRule>
    <cfRule type="cellIs" dxfId="3884" priority="5347" operator="equal">
      <formula>"UI"</formula>
    </cfRule>
    <cfRule type="cellIs" dxfId="3883" priority="5348" operator="equal">
      <formula>"Vocalisation"</formula>
    </cfRule>
    <cfRule type="cellIs" dxfId="3882" priority="5349" operator="equal">
      <formula>"Footstep"</formula>
    </cfRule>
    <cfRule type="cellIs" dxfId="3881" priority="5350" operator="equal">
      <formula>"Armour"</formula>
    </cfRule>
    <cfRule type="cellIs" dxfId="3880" priority="5351" operator="equal">
      <formula>"Environment"</formula>
    </cfRule>
    <cfRule type="cellIs" dxfId="3879" priority="5352" operator="equal">
      <formula>"Weaponary"</formula>
    </cfRule>
  </conditionalFormatting>
  <conditionalFormatting sqref="B141">
    <cfRule type="cellIs" dxfId="3878" priority="5342" operator="equal">
      <formula>"Magic"</formula>
    </cfRule>
  </conditionalFormatting>
  <conditionalFormatting sqref="C151">
    <cfRule type="cellIs" dxfId="3877" priority="5316" operator="equal">
      <formula>4</formula>
    </cfRule>
    <cfRule type="cellIs" dxfId="3876" priority="5317" operator="equal">
      <formula>3</formula>
    </cfRule>
    <cfRule type="cellIs" dxfId="3875" priority="5318" operator="equal">
      <formula>2</formula>
    </cfRule>
    <cfRule type="cellIs" dxfId="3874" priority="5319" operator="equal">
      <formula>1</formula>
    </cfRule>
  </conditionalFormatting>
  <conditionalFormatting sqref="AB275">
    <cfRule type="cellIs" dxfId="3873" priority="5283" operator="equal">
      <formula>"Descoped"</formula>
    </cfRule>
    <cfRule type="cellIs" dxfId="3872" priority="5284" operator="equal">
      <formula>"Blocked"</formula>
    </cfRule>
    <cfRule type="cellIs" dxfId="3871" priority="5285" operator="equal">
      <formula>"Completed"</formula>
    </cfRule>
    <cfRule type="cellIs" dxfId="3870" priority="5286" operator="equal">
      <formula>"In Progress"</formula>
    </cfRule>
    <cfRule type="cellIs" dxfId="3869" priority="5287" operator="equal">
      <formula>"Pending"</formula>
    </cfRule>
  </conditionalFormatting>
  <conditionalFormatting sqref="C185:C193 C267:C268 C287 C271">
    <cfRule type="cellIs" dxfId="3868" priority="5279" operator="equal">
      <formula>4</formula>
    </cfRule>
    <cfRule type="cellIs" dxfId="3867" priority="5280" operator="equal">
      <formula>3</formula>
    </cfRule>
    <cfRule type="cellIs" dxfId="3866" priority="5281" operator="equal">
      <formula>2</formula>
    </cfRule>
    <cfRule type="cellIs" dxfId="3865" priority="5282" operator="equal">
      <formula>1</formula>
    </cfRule>
  </conditionalFormatting>
  <conditionalFormatting sqref="B185:B193 B267:B268 B287 B307 B271">
    <cfRule type="cellIs" dxfId="3864" priority="5267" operator="equal">
      <formula>"Bodyfall"</formula>
    </cfRule>
    <cfRule type="cellIs" dxfId="3863" priority="5269" operator="equal">
      <formula>"Projectiles"</formula>
    </cfRule>
    <cfRule type="cellIs" dxfId="3862" priority="5270" operator="equal">
      <formula>"Misc"</formula>
    </cfRule>
    <cfRule type="cellIs" dxfId="3861" priority="5271" operator="equal">
      <formula>"Music"</formula>
    </cfRule>
    <cfRule type="cellIs" dxfId="3860" priority="5272" operator="equal">
      <formula>"Elements"</formula>
    </cfRule>
    <cfRule type="cellIs" dxfId="3859" priority="5273" operator="equal">
      <formula>"UI"</formula>
    </cfRule>
    <cfRule type="cellIs" dxfId="3858" priority="5274" operator="equal">
      <formula>"Vocalisation"</formula>
    </cfRule>
    <cfRule type="cellIs" dxfId="3857" priority="5275" operator="equal">
      <formula>"Footstep"</formula>
    </cfRule>
    <cfRule type="cellIs" dxfId="3856" priority="5276" operator="equal">
      <formula>"Armour"</formula>
    </cfRule>
    <cfRule type="cellIs" dxfId="3855" priority="5277" operator="equal">
      <formula>"Environment"</formula>
    </cfRule>
    <cfRule type="cellIs" dxfId="3854" priority="5278" operator="equal">
      <formula>"Weaponary"</formula>
    </cfRule>
  </conditionalFormatting>
  <conditionalFormatting sqref="B185:B193 B267:B268 B287 B307 B271">
    <cfRule type="cellIs" dxfId="3853" priority="5268" operator="equal">
      <formula>"Magic"</formula>
    </cfRule>
  </conditionalFormatting>
  <conditionalFormatting sqref="C161:C162">
    <cfRule type="cellIs" dxfId="3852" priority="5258" operator="equal">
      <formula>4</formula>
    </cfRule>
    <cfRule type="cellIs" dxfId="3851" priority="5259" operator="equal">
      <formula>3</formula>
    </cfRule>
    <cfRule type="cellIs" dxfId="3850" priority="5260" operator="equal">
      <formula>2</formula>
    </cfRule>
    <cfRule type="cellIs" dxfId="3849" priority="5261" operator="equal">
      <formula>1</formula>
    </cfRule>
  </conditionalFormatting>
  <conditionalFormatting sqref="B161">
    <cfRule type="cellIs" dxfId="3848" priority="5246" operator="equal">
      <formula>"Bodyfall"</formula>
    </cfRule>
    <cfRule type="cellIs" dxfId="3847" priority="5248" operator="equal">
      <formula>"Projectiles"</formula>
    </cfRule>
    <cfRule type="cellIs" dxfId="3846" priority="5249" operator="equal">
      <formula>"Misc"</formula>
    </cfRule>
    <cfRule type="cellIs" dxfId="3845" priority="5250" operator="equal">
      <formula>"Music"</formula>
    </cfRule>
    <cfRule type="cellIs" dxfId="3844" priority="5251" operator="equal">
      <formula>"Elements"</formula>
    </cfRule>
    <cfRule type="cellIs" dxfId="3843" priority="5252" operator="equal">
      <formula>"UI"</formula>
    </cfRule>
    <cfRule type="cellIs" dxfId="3842" priority="5253" operator="equal">
      <formula>"Vocalisation"</formula>
    </cfRule>
    <cfRule type="cellIs" dxfId="3841" priority="5254" operator="equal">
      <formula>"Footstep"</formula>
    </cfRule>
    <cfRule type="cellIs" dxfId="3840" priority="5255" operator="equal">
      <formula>"Armour"</formula>
    </cfRule>
    <cfRule type="cellIs" dxfId="3839" priority="5256" operator="equal">
      <formula>"Environment"</formula>
    </cfRule>
    <cfRule type="cellIs" dxfId="3838" priority="5257" operator="equal">
      <formula>"Weaponary"</formula>
    </cfRule>
  </conditionalFormatting>
  <conditionalFormatting sqref="B161">
    <cfRule type="cellIs" dxfId="3837" priority="5247" operator="equal">
      <formula>"Magic"</formula>
    </cfRule>
  </conditionalFormatting>
  <conditionalFormatting sqref="C161:C162">
    <cfRule type="cellIs" dxfId="3836" priority="5242" operator="equal">
      <formula>4</formula>
    </cfRule>
    <cfRule type="cellIs" dxfId="3835" priority="5243" operator="equal">
      <formula>3</formula>
    </cfRule>
    <cfRule type="cellIs" dxfId="3834" priority="5244" operator="equal">
      <formula>2</formula>
    </cfRule>
    <cfRule type="cellIs" dxfId="3833" priority="5245" operator="equal">
      <formula>1</formula>
    </cfRule>
  </conditionalFormatting>
  <conditionalFormatting sqref="B162">
    <cfRule type="cellIs" dxfId="3832" priority="5230" operator="equal">
      <formula>"Bodyfall"</formula>
    </cfRule>
    <cfRule type="cellIs" dxfId="3831" priority="5232" operator="equal">
      <formula>"Projectiles"</formula>
    </cfRule>
    <cfRule type="cellIs" dxfId="3830" priority="5233" operator="equal">
      <formula>"Misc"</formula>
    </cfRule>
    <cfRule type="cellIs" dxfId="3829" priority="5234" operator="equal">
      <formula>"Music"</formula>
    </cfRule>
    <cfRule type="cellIs" dxfId="3828" priority="5235" operator="equal">
      <formula>"Elements"</formula>
    </cfRule>
    <cfRule type="cellIs" dxfId="3827" priority="5236" operator="equal">
      <formula>"UI"</formula>
    </cfRule>
    <cfRule type="cellIs" dxfId="3826" priority="5237" operator="equal">
      <formula>"Vocalisation"</formula>
    </cfRule>
    <cfRule type="cellIs" dxfId="3825" priority="5238" operator="equal">
      <formula>"Footstep"</formula>
    </cfRule>
    <cfRule type="cellIs" dxfId="3824" priority="5239" operator="equal">
      <formula>"Armour"</formula>
    </cfRule>
    <cfRule type="cellIs" dxfId="3823" priority="5240" operator="equal">
      <formula>"Environment"</formula>
    </cfRule>
    <cfRule type="cellIs" dxfId="3822" priority="5241" operator="equal">
      <formula>"Weaponary"</formula>
    </cfRule>
  </conditionalFormatting>
  <conditionalFormatting sqref="B162">
    <cfRule type="cellIs" dxfId="3821" priority="5231" operator="equal">
      <formula>"Magic"</formula>
    </cfRule>
  </conditionalFormatting>
  <conditionalFormatting sqref="B165">
    <cfRule type="cellIs" dxfId="3820" priority="5209" operator="equal">
      <formula>"Bodyfall"</formula>
    </cfRule>
    <cfRule type="cellIs" dxfId="3819" priority="5211" operator="equal">
      <formula>"Projectiles"</formula>
    </cfRule>
    <cfRule type="cellIs" dxfId="3818" priority="5212" operator="equal">
      <formula>"Misc"</formula>
    </cfRule>
    <cfRule type="cellIs" dxfId="3817" priority="5213" operator="equal">
      <formula>"Music"</formula>
    </cfRule>
    <cfRule type="cellIs" dxfId="3816" priority="5214" operator="equal">
      <formula>"Elements"</formula>
    </cfRule>
    <cfRule type="cellIs" dxfId="3815" priority="5215" operator="equal">
      <formula>"UI"</formula>
    </cfRule>
    <cfRule type="cellIs" dxfId="3814" priority="5216" operator="equal">
      <formula>"Vocalisation"</formula>
    </cfRule>
    <cfRule type="cellIs" dxfId="3813" priority="5217" operator="equal">
      <formula>"Footstep"</formula>
    </cfRule>
    <cfRule type="cellIs" dxfId="3812" priority="5218" operator="equal">
      <formula>"Armour"</formula>
    </cfRule>
    <cfRule type="cellIs" dxfId="3811" priority="5219" operator="equal">
      <formula>"Environment"</formula>
    </cfRule>
    <cfRule type="cellIs" dxfId="3810" priority="5220" operator="equal">
      <formula>"Weaponary"</formula>
    </cfRule>
  </conditionalFormatting>
  <conditionalFormatting sqref="B165">
    <cfRule type="cellIs" dxfId="3809" priority="5210" operator="equal">
      <formula>"Magic"</formula>
    </cfRule>
  </conditionalFormatting>
  <conditionalFormatting sqref="C194:C202">
    <cfRule type="cellIs" dxfId="3808" priority="5181" operator="equal">
      <formula>4</formula>
    </cfRule>
    <cfRule type="cellIs" dxfId="3807" priority="5182" operator="equal">
      <formula>3</formula>
    </cfRule>
    <cfRule type="cellIs" dxfId="3806" priority="5183" operator="equal">
      <formula>2</formula>
    </cfRule>
    <cfRule type="cellIs" dxfId="3805" priority="5184" operator="equal">
      <formula>1</formula>
    </cfRule>
  </conditionalFormatting>
  <conditionalFormatting sqref="B194:B202">
    <cfRule type="cellIs" dxfId="3804" priority="5169" operator="equal">
      <formula>"Bodyfall"</formula>
    </cfRule>
    <cfRule type="cellIs" dxfId="3803" priority="5171" operator="equal">
      <formula>"Projectiles"</formula>
    </cfRule>
    <cfRule type="cellIs" dxfId="3802" priority="5172" operator="equal">
      <formula>"Misc"</formula>
    </cfRule>
    <cfRule type="cellIs" dxfId="3801" priority="5173" operator="equal">
      <formula>"Music"</formula>
    </cfRule>
    <cfRule type="cellIs" dxfId="3800" priority="5174" operator="equal">
      <formula>"Elements"</formula>
    </cfRule>
    <cfRule type="cellIs" dxfId="3799" priority="5175" operator="equal">
      <formula>"UI"</formula>
    </cfRule>
    <cfRule type="cellIs" dxfId="3798" priority="5176" operator="equal">
      <formula>"Vocalisation"</formula>
    </cfRule>
    <cfRule type="cellIs" dxfId="3797" priority="5177" operator="equal">
      <formula>"Footstep"</formula>
    </cfRule>
    <cfRule type="cellIs" dxfId="3796" priority="5178" operator="equal">
      <formula>"Armour"</formula>
    </cfRule>
    <cfRule type="cellIs" dxfId="3795" priority="5179" operator="equal">
      <formula>"Environment"</formula>
    </cfRule>
    <cfRule type="cellIs" dxfId="3794" priority="5180" operator="equal">
      <formula>"Weaponary"</formula>
    </cfRule>
  </conditionalFormatting>
  <conditionalFormatting sqref="B194:B202">
    <cfRule type="cellIs" dxfId="3793" priority="5170" operator="equal">
      <formula>"Magic"</formula>
    </cfRule>
  </conditionalFormatting>
  <conditionalFormatting sqref="C203:C211">
    <cfRule type="cellIs" dxfId="3792" priority="5160" operator="equal">
      <formula>4</formula>
    </cfRule>
    <cfRule type="cellIs" dxfId="3791" priority="5161" operator="equal">
      <formula>3</formula>
    </cfRule>
    <cfRule type="cellIs" dxfId="3790" priority="5162" operator="equal">
      <formula>2</formula>
    </cfRule>
    <cfRule type="cellIs" dxfId="3789" priority="5163" operator="equal">
      <formula>1</formula>
    </cfRule>
  </conditionalFormatting>
  <conditionalFormatting sqref="B203:B211">
    <cfRule type="cellIs" dxfId="3788" priority="5148" operator="equal">
      <formula>"Bodyfall"</formula>
    </cfRule>
    <cfRule type="cellIs" dxfId="3787" priority="5150" operator="equal">
      <formula>"Projectiles"</formula>
    </cfRule>
    <cfRule type="cellIs" dxfId="3786" priority="5151" operator="equal">
      <formula>"Misc"</formula>
    </cfRule>
    <cfRule type="cellIs" dxfId="3785" priority="5152" operator="equal">
      <formula>"Music"</formula>
    </cfRule>
    <cfRule type="cellIs" dxfId="3784" priority="5153" operator="equal">
      <formula>"Elements"</formula>
    </cfRule>
    <cfRule type="cellIs" dxfId="3783" priority="5154" operator="equal">
      <formula>"UI"</formula>
    </cfRule>
    <cfRule type="cellIs" dxfId="3782" priority="5155" operator="equal">
      <formula>"Vocalisation"</formula>
    </cfRule>
    <cfRule type="cellIs" dxfId="3781" priority="5156" operator="equal">
      <formula>"Footstep"</formula>
    </cfRule>
    <cfRule type="cellIs" dxfId="3780" priority="5157" operator="equal">
      <formula>"Armour"</formula>
    </cfRule>
    <cfRule type="cellIs" dxfId="3779" priority="5158" operator="equal">
      <formula>"Environment"</formula>
    </cfRule>
    <cfRule type="cellIs" dxfId="3778" priority="5159" operator="equal">
      <formula>"Weaponary"</formula>
    </cfRule>
  </conditionalFormatting>
  <conditionalFormatting sqref="B203:B211">
    <cfRule type="cellIs" dxfId="3777" priority="5149" operator="equal">
      <formula>"Magic"</formula>
    </cfRule>
  </conditionalFormatting>
  <conditionalFormatting sqref="B229">
    <cfRule type="cellIs" dxfId="3776" priority="5127" operator="equal">
      <formula>"Bodyfall"</formula>
    </cfRule>
    <cfRule type="cellIs" dxfId="3775" priority="5129" operator="equal">
      <formula>"Projectiles"</formula>
    </cfRule>
    <cfRule type="cellIs" dxfId="3774" priority="5130" operator="equal">
      <formula>"Misc"</formula>
    </cfRule>
    <cfRule type="cellIs" dxfId="3773" priority="5131" operator="equal">
      <formula>"Music"</formula>
    </cfRule>
    <cfRule type="cellIs" dxfId="3772" priority="5132" operator="equal">
      <formula>"Elements"</formula>
    </cfRule>
    <cfRule type="cellIs" dxfId="3771" priority="5133" operator="equal">
      <formula>"UI"</formula>
    </cfRule>
    <cfRule type="cellIs" dxfId="3770" priority="5134" operator="equal">
      <formula>"Vocalisation"</formula>
    </cfRule>
    <cfRule type="cellIs" dxfId="3769" priority="5135" operator="equal">
      <formula>"Footstep"</formula>
    </cfRule>
    <cfRule type="cellIs" dxfId="3768" priority="5136" operator="equal">
      <formula>"Armour"</formula>
    </cfRule>
    <cfRule type="cellIs" dxfId="3767" priority="5137" operator="equal">
      <formula>"Environment"</formula>
    </cfRule>
    <cfRule type="cellIs" dxfId="3766" priority="5138" operator="equal">
      <formula>"Weaponary"</formula>
    </cfRule>
  </conditionalFormatting>
  <conditionalFormatting sqref="B229">
    <cfRule type="cellIs" dxfId="3765" priority="5128" operator="equal">
      <formula>"Magic"</formula>
    </cfRule>
  </conditionalFormatting>
  <conditionalFormatting sqref="B230">
    <cfRule type="cellIs" dxfId="3764" priority="5106" operator="equal">
      <formula>"Bodyfall"</formula>
    </cfRule>
    <cfRule type="cellIs" dxfId="3763" priority="5108" operator="equal">
      <formula>"Projectiles"</formula>
    </cfRule>
    <cfRule type="cellIs" dxfId="3762" priority="5109" operator="equal">
      <formula>"Misc"</formula>
    </cfRule>
    <cfRule type="cellIs" dxfId="3761" priority="5110" operator="equal">
      <formula>"Music"</formula>
    </cfRule>
    <cfRule type="cellIs" dxfId="3760" priority="5111" operator="equal">
      <formula>"Elements"</formula>
    </cfRule>
    <cfRule type="cellIs" dxfId="3759" priority="5112" operator="equal">
      <formula>"UI"</formula>
    </cfRule>
    <cfRule type="cellIs" dxfId="3758" priority="5113" operator="equal">
      <formula>"Vocalisation"</formula>
    </cfRule>
    <cfRule type="cellIs" dxfId="3757" priority="5114" operator="equal">
      <formula>"Footstep"</formula>
    </cfRule>
    <cfRule type="cellIs" dxfId="3756" priority="5115" operator="equal">
      <formula>"Armour"</formula>
    </cfRule>
    <cfRule type="cellIs" dxfId="3755" priority="5116" operator="equal">
      <formula>"Environment"</formula>
    </cfRule>
    <cfRule type="cellIs" dxfId="3754" priority="5117" operator="equal">
      <formula>"Weaponary"</formula>
    </cfRule>
  </conditionalFormatting>
  <conditionalFormatting sqref="B230">
    <cfRule type="cellIs" dxfId="3753" priority="5107" operator="equal">
      <formula>"Magic"</formula>
    </cfRule>
  </conditionalFormatting>
  <conditionalFormatting sqref="C272">
    <cfRule type="cellIs" dxfId="3752" priority="5102" operator="equal">
      <formula>4</formula>
    </cfRule>
    <cfRule type="cellIs" dxfId="3751" priority="5103" operator="equal">
      <formula>3</formula>
    </cfRule>
    <cfRule type="cellIs" dxfId="3750" priority="5104" operator="equal">
      <formula>2</formula>
    </cfRule>
    <cfRule type="cellIs" dxfId="3749" priority="5105" operator="equal">
      <formula>1</formula>
    </cfRule>
  </conditionalFormatting>
  <conditionalFormatting sqref="B272">
    <cfRule type="cellIs" dxfId="3748" priority="5090" operator="equal">
      <formula>"Bodyfall"</formula>
    </cfRule>
    <cfRule type="cellIs" dxfId="3747" priority="5092" operator="equal">
      <formula>"Projectiles"</formula>
    </cfRule>
    <cfRule type="cellIs" dxfId="3746" priority="5093" operator="equal">
      <formula>"Misc"</formula>
    </cfRule>
    <cfRule type="cellIs" dxfId="3745" priority="5094" operator="equal">
      <formula>"Music"</formula>
    </cfRule>
    <cfRule type="cellIs" dxfId="3744" priority="5095" operator="equal">
      <formula>"Elements"</formula>
    </cfRule>
    <cfRule type="cellIs" dxfId="3743" priority="5096" operator="equal">
      <formula>"UI"</formula>
    </cfRule>
    <cfRule type="cellIs" dxfId="3742" priority="5097" operator="equal">
      <formula>"Vocalisation"</formula>
    </cfRule>
    <cfRule type="cellIs" dxfId="3741" priority="5098" operator="equal">
      <formula>"Footstep"</formula>
    </cfRule>
    <cfRule type="cellIs" dxfId="3740" priority="5099" operator="equal">
      <formula>"Armour"</formula>
    </cfRule>
    <cfRule type="cellIs" dxfId="3739" priority="5100" operator="equal">
      <formula>"Environment"</formula>
    </cfRule>
    <cfRule type="cellIs" dxfId="3738" priority="5101" operator="equal">
      <formula>"Weaponary"</formula>
    </cfRule>
  </conditionalFormatting>
  <conditionalFormatting sqref="B272">
    <cfRule type="cellIs" dxfId="3737" priority="5091" operator="equal">
      <formula>"Magic"</formula>
    </cfRule>
  </conditionalFormatting>
  <conditionalFormatting sqref="C274:C276">
    <cfRule type="cellIs" dxfId="3736" priority="5086" operator="equal">
      <formula>4</formula>
    </cfRule>
    <cfRule type="cellIs" dxfId="3735" priority="5087" operator="equal">
      <formula>3</formula>
    </cfRule>
    <cfRule type="cellIs" dxfId="3734" priority="5088" operator="equal">
      <formula>2</formula>
    </cfRule>
    <cfRule type="cellIs" dxfId="3733" priority="5089" operator="equal">
      <formula>1</formula>
    </cfRule>
  </conditionalFormatting>
  <conditionalFormatting sqref="B274:B276">
    <cfRule type="cellIs" dxfId="3732" priority="5074" operator="equal">
      <formula>"Bodyfall"</formula>
    </cfRule>
    <cfRule type="cellIs" dxfId="3731" priority="5076" operator="equal">
      <formula>"Projectiles"</formula>
    </cfRule>
    <cfRule type="cellIs" dxfId="3730" priority="5077" operator="equal">
      <formula>"Misc"</formula>
    </cfRule>
    <cfRule type="cellIs" dxfId="3729" priority="5078" operator="equal">
      <formula>"Music"</formula>
    </cfRule>
    <cfRule type="cellIs" dxfId="3728" priority="5079" operator="equal">
      <formula>"Elements"</formula>
    </cfRule>
    <cfRule type="cellIs" dxfId="3727" priority="5080" operator="equal">
      <formula>"UI"</formula>
    </cfRule>
    <cfRule type="cellIs" dxfId="3726" priority="5081" operator="equal">
      <formula>"Vocalisation"</formula>
    </cfRule>
    <cfRule type="cellIs" dxfId="3725" priority="5082" operator="equal">
      <formula>"Footstep"</formula>
    </cfRule>
    <cfRule type="cellIs" dxfId="3724" priority="5083" operator="equal">
      <formula>"Armour"</formula>
    </cfRule>
    <cfRule type="cellIs" dxfId="3723" priority="5084" operator="equal">
      <formula>"Environment"</formula>
    </cfRule>
    <cfRule type="cellIs" dxfId="3722" priority="5085" operator="equal">
      <formula>"Weaponary"</formula>
    </cfRule>
  </conditionalFormatting>
  <conditionalFormatting sqref="B274:B276">
    <cfRule type="cellIs" dxfId="3721" priority="5075" operator="equal">
      <formula>"Magic"</formula>
    </cfRule>
  </conditionalFormatting>
  <conditionalFormatting sqref="C353">
    <cfRule type="cellIs" dxfId="3720" priority="5049" operator="equal">
      <formula>4</formula>
    </cfRule>
    <cfRule type="cellIs" dxfId="3719" priority="5050" operator="equal">
      <formula>3</formula>
    </cfRule>
    <cfRule type="cellIs" dxfId="3718" priority="5051" operator="equal">
      <formula>2</formula>
    </cfRule>
    <cfRule type="cellIs" dxfId="3717" priority="5052" operator="equal">
      <formula>1</formula>
    </cfRule>
  </conditionalFormatting>
  <conditionalFormatting sqref="B57">
    <cfRule type="cellIs" dxfId="3716" priority="5022" operator="equal">
      <formula>"Projectiles"</formula>
    </cfRule>
    <cfRule type="cellIs" dxfId="3715" priority="5023" operator="equal">
      <formula>"Misc"</formula>
    </cfRule>
    <cfRule type="cellIs" dxfId="3714" priority="5024" operator="equal">
      <formula>"Music"</formula>
    </cfRule>
    <cfRule type="cellIs" dxfId="3713" priority="5025" operator="equal">
      <formula>"Elements"</formula>
    </cfRule>
    <cfRule type="cellIs" dxfId="3712" priority="5026" operator="equal">
      <formula>"UI"</formula>
    </cfRule>
    <cfRule type="cellIs" dxfId="3711" priority="5027" operator="equal">
      <formula>"Vocalisation"</formula>
    </cfRule>
    <cfRule type="cellIs" dxfId="3710" priority="5028" operator="equal">
      <formula>"Footstep"</formula>
    </cfRule>
    <cfRule type="cellIs" dxfId="3709" priority="5029" operator="equal">
      <formula>"Armour"</formula>
    </cfRule>
    <cfRule type="cellIs" dxfId="3708" priority="5030" operator="equal">
      <formula>"Environment"</formula>
    </cfRule>
    <cfRule type="cellIs" dxfId="3707" priority="5031" operator="equal">
      <formula>"Weaponary"</formula>
    </cfRule>
  </conditionalFormatting>
  <conditionalFormatting sqref="B57">
    <cfRule type="cellIs" dxfId="3706" priority="5021" operator="equal">
      <formula>"Magic"</formula>
    </cfRule>
  </conditionalFormatting>
  <conditionalFormatting sqref="C57">
    <cfRule type="cellIs" dxfId="3705" priority="5017" operator="equal">
      <formula>4</formula>
    </cfRule>
    <cfRule type="cellIs" dxfId="3704" priority="5018" operator="equal">
      <formula>3</formula>
    </cfRule>
    <cfRule type="cellIs" dxfId="3703" priority="5019" operator="equal">
      <formula>2</formula>
    </cfRule>
    <cfRule type="cellIs" dxfId="3702" priority="5020" operator="equal">
      <formula>1</formula>
    </cfRule>
  </conditionalFormatting>
  <conditionalFormatting sqref="B57">
    <cfRule type="cellIs" dxfId="3701" priority="5005" operator="equal">
      <formula>"Bodyfall"</formula>
    </cfRule>
    <cfRule type="cellIs" dxfId="3700" priority="5007" operator="equal">
      <formula>"Projectiles"</formula>
    </cfRule>
    <cfRule type="cellIs" dxfId="3699" priority="5008" operator="equal">
      <formula>"Misc"</formula>
    </cfRule>
    <cfRule type="cellIs" dxfId="3698" priority="5009" operator="equal">
      <formula>"Music"</formula>
    </cfRule>
    <cfRule type="cellIs" dxfId="3697" priority="5010" operator="equal">
      <formula>"Elements"</formula>
    </cfRule>
    <cfRule type="cellIs" dxfId="3696" priority="5011" operator="equal">
      <formula>"UI"</formula>
    </cfRule>
    <cfRule type="cellIs" dxfId="3695" priority="5012" operator="equal">
      <formula>"Vocalisation"</formula>
    </cfRule>
    <cfRule type="cellIs" dxfId="3694" priority="5013" operator="equal">
      <formula>"Footstep"</formula>
    </cfRule>
    <cfRule type="cellIs" dxfId="3693" priority="5014" operator="equal">
      <formula>"Armour"</formula>
    </cfRule>
    <cfRule type="cellIs" dxfId="3692" priority="5015" operator="equal">
      <formula>"Environment"</formula>
    </cfRule>
    <cfRule type="cellIs" dxfId="3691" priority="5016" operator="equal">
      <formula>"Weaponary"</formula>
    </cfRule>
  </conditionalFormatting>
  <conditionalFormatting sqref="B57">
    <cfRule type="cellIs" dxfId="3690" priority="5006" operator="equal">
      <formula>"Magic"</formula>
    </cfRule>
  </conditionalFormatting>
  <conditionalFormatting sqref="C114">
    <cfRule type="cellIs" dxfId="3689" priority="4996" operator="equal">
      <formula>4</formula>
    </cfRule>
    <cfRule type="cellIs" dxfId="3688" priority="4997" operator="equal">
      <formula>3</formula>
    </cfRule>
    <cfRule type="cellIs" dxfId="3687" priority="4998" operator="equal">
      <formula>2</formula>
    </cfRule>
    <cfRule type="cellIs" dxfId="3686" priority="4999" operator="equal">
      <formula>1</formula>
    </cfRule>
  </conditionalFormatting>
  <conditionalFormatting sqref="B114">
    <cfRule type="cellIs" dxfId="3685" priority="4984" operator="equal">
      <formula>"Bodyfall"</formula>
    </cfRule>
    <cfRule type="cellIs" dxfId="3684" priority="4986" operator="equal">
      <formula>"Projectiles"</formula>
    </cfRule>
    <cfRule type="cellIs" dxfId="3683" priority="4987" operator="equal">
      <formula>"Misc"</formula>
    </cfRule>
    <cfRule type="cellIs" dxfId="3682" priority="4988" operator="equal">
      <formula>"Music"</formula>
    </cfRule>
    <cfRule type="cellIs" dxfId="3681" priority="4989" operator="equal">
      <formula>"Elements"</formula>
    </cfRule>
    <cfRule type="cellIs" dxfId="3680" priority="4990" operator="equal">
      <formula>"UI"</formula>
    </cfRule>
    <cfRule type="cellIs" dxfId="3679" priority="4991" operator="equal">
      <formula>"Vocalisation"</formula>
    </cfRule>
    <cfRule type="cellIs" dxfId="3678" priority="4992" operator="equal">
      <formula>"Footstep"</formula>
    </cfRule>
    <cfRule type="cellIs" dxfId="3677" priority="4993" operator="equal">
      <formula>"Armour"</formula>
    </cfRule>
    <cfRule type="cellIs" dxfId="3676" priority="4994" operator="equal">
      <formula>"Environment"</formula>
    </cfRule>
    <cfRule type="cellIs" dxfId="3675" priority="4995" operator="equal">
      <formula>"Weaponary"</formula>
    </cfRule>
  </conditionalFormatting>
  <conditionalFormatting sqref="B114">
    <cfRule type="cellIs" dxfId="3674" priority="4985" operator="equal">
      <formula>"Magic"</formula>
    </cfRule>
  </conditionalFormatting>
  <conditionalFormatting sqref="B115:B117 B119">
    <cfRule type="cellIs" dxfId="3673" priority="4972" operator="equal">
      <formula>"Bodyfall"</formula>
    </cfRule>
    <cfRule type="cellIs" dxfId="3672" priority="4974" operator="equal">
      <formula>"Projectiles"</formula>
    </cfRule>
    <cfRule type="cellIs" dxfId="3671" priority="4975" operator="equal">
      <formula>"Misc"</formula>
    </cfRule>
    <cfRule type="cellIs" dxfId="3670" priority="4976" operator="equal">
      <formula>"Music"</formula>
    </cfRule>
    <cfRule type="cellIs" dxfId="3669" priority="4977" operator="equal">
      <formula>"Elements"</formula>
    </cfRule>
    <cfRule type="cellIs" dxfId="3668" priority="4978" operator="equal">
      <formula>"UI"</formula>
    </cfRule>
    <cfRule type="cellIs" dxfId="3667" priority="4979" operator="equal">
      <formula>"Vocalisation"</formula>
    </cfRule>
    <cfRule type="cellIs" dxfId="3666" priority="4980" operator="equal">
      <formula>"Footstep"</formula>
    </cfRule>
    <cfRule type="cellIs" dxfId="3665" priority="4981" operator="equal">
      <formula>"Armour"</formula>
    </cfRule>
    <cfRule type="cellIs" dxfId="3664" priority="4982" operator="equal">
      <formula>"Environment"</formula>
    </cfRule>
    <cfRule type="cellIs" dxfId="3663" priority="4983" operator="equal">
      <formula>"Weaponary"</formula>
    </cfRule>
  </conditionalFormatting>
  <conditionalFormatting sqref="B115:B117 B119">
    <cfRule type="cellIs" dxfId="3662" priority="4973" operator="equal">
      <formula>"Magic"</formula>
    </cfRule>
  </conditionalFormatting>
  <conditionalFormatting sqref="C115:C117 C119">
    <cfRule type="cellIs" dxfId="3661" priority="4964" operator="equal">
      <formula>4</formula>
    </cfRule>
    <cfRule type="cellIs" dxfId="3660" priority="4965" operator="equal">
      <formula>3</formula>
    </cfRule>
    <cfRule type="cellIs" dxfId="3659" priority="4966" operator="equal">
      <formula>2</formula>
    </cfRule>
    <cfRule type="cellIs" dxfId="3658" priority="4967" operator="equal">
      <formula>1</formula>
    </cfRule>
  </conditionalFormatting>
  <conditionalFormatting sqref="AB158">
    <cfRule type="cellIs" dxfId="3657" priority="4959" operator="equal">
      <formula>"Descoped"</formula>
    </cfRule>
    <cfRule type="cellIs" dxfId="3656" priority="4960" operator="equal">
      <formula>"Blocked"</formula>
    </cfRule>
    <cfRule type="cellIs" dxfId="3655" priority="4961" operator="equal">
      <formula>"Completed"</formula>
    </cfRule>
    <cfRule type="cellIs" dxfId="3654" priority="4962" operator="equal">
      <formula>"In Progress"</formula>
    </cfRule>
    <cfRule type="cellIs" dxfId="3653" priority="4963" operator="equal">
      <formula>"Pending"</formula>
    </cfRule>
  </conditionalFormatting>
  <conditionalFormatting sqref="B158">
    <cfRule type="cellIs" dxfId="3652" priority="4958" operator="equal">
      <formula>"Magic"</formula>
    </cfRule>
  </conditionalFormatting>
  <conditionalFormatting sqref="C158">
    <cfRule type="cellIs" dxfId="3651" priority="4954" operator="equal">
      <formula>4</formula>
    </cfRule>
    <cfRule type="cellIs" dxfId="3650" priority="4955" operator="equal">
      <formula>3</formula>
    </cfRule>
    <cfRule type="cellIs" dxfId="3649" priority="4956" operator="equal">
      <formula>2</formula>
    </cfRule>
    <cfRule type="cellIs" dxfId="3648" priority="4957" operator="equal">
      <formula>1</formula>
    </cfRule>
  </conditionalFormatting>
  <conditionalFormatting sqref="B158">
    <cfRule type="cellIs" dxfId="3647" priority="4943" operator="equal">
      <formula>"Bodyfall"</formula>
    </cfRule>
    <cfRule type="cellIs" dxfId="3646" priority="4944" operator="equal">
      <formula>"Projectiles"</formula>
    </cfRule>
    <cfRule type="cellIs" dxfId="3645" priority="4945" operator="equal">
      <formula>"Misc"</formula>
    </cfRule>
    <cfRule type="cellIs" dxfId="3644" priority="4946" operator="equal">
      <formula>"Music"</formula>
    </cfRule>
    <cfRule type="cellIs" dxfId="3643" priority="4947" operator="equal">
      <formula>"Elements"</formula>
    </cfRule>
    <cfRule type="cellIs" dxfId="3642" priority="4948" operator="equal">
      <formula>"UI"</formula>
    </cfRule>
    <cfRule type="cellIs" dxfId="3641" priority="4949" operator="equal">
      <formula>"Vocalisation"</formula>
    </cfRule>
    <cfRule type="cellIs" dxfId="3640" priority="4950" operator="equal">
      <formula>"Footstep"</formula>
    </cfRule>
    <cfRule type="cellIs" dxfId="3639" priority="4951" operator="equal">
      <formula>"Armour"</formula>
    </cfRule>
    <cfRule type="cellIs" dxfId="3638" priority="4952" operator="equal">
      <formula>"Environment"</formula>
    </cfRule>
    <cfRule type="cellIs" dxfId="3637" priority="4953" operator="equal">
      <formula>"Weaponary"</formula>
    </cfRule>
  </conditionalFormatting>
  <conditionalFormatting sqref="B147">
    <cfRule type="cellIs" dxfId="3636" priority="4937" operator="equal">
      <formula>"Magic"</formula>
    </cfRule>
  </conditionalFormatting>
  <conditionalFormatting sqref="C147">
    <cfRule type="cellIs" dxfId="3635" priority="4933" operator="equal">
      <formula>4</formula>
    </cfRule>
    <cfRule type="cellIs" dxfId="3634" priority="4934" operator="equal">
      <formula>3</formula>
    </cfRule>
    <cfRule type="cellIs" dxfId="3633" priority="4935" operator="equal">
      <formula>2</formula>
    </cfRule>
    <cfRule type="cellIs" dxfId="3632" priority="4936" operator="equal">
      <formula>1</formula>
    </cfRule>
  </conditionalFormatting>
  <conditionalFormatting sqref="B147">
    <cfRule type="cellIs" dxfId="3631" priority="4922" operator="equal">
      <formula>"Bodyfall"</formula>
    </cfRule>
    <cfRule type="cellIs" dxfId="3630" priority="4923" operator="equal">
      <formula>"Projectiles"</formula>
    </cfRule>
    <cfRule type="cellIs" dxfId="3629" priority="4924" operator="equal">
      <formula>"Misc"</formula>
    </cfRule>
    <cfRule type="cellIs" dxfId="3628" priority="4925" operator="equal">
      <formula>"Music"</formula>
    </cfRule>
    <cfRule type="cellIs" dxfId="3627" priority="4926" operator="equal">
      <formula>"Elements"</formula>
    </cfRule>
    <cfRule type="cellIs" dxfId="3626" priority="4927" operator="equal">
      <formula>"UI"</formula>
    </cfRule>
    <cfRule type="cellIs" dxfId="3625" priority="4928" operator="equal">
      <formula>"Vocalisation"</formula>
    </cfRule>
    <cfRule type="cellIs" dxfId="3624" priority="4929" operator="equal">
      <formula>"Footstep"</formula>
    </cfRule>
    <cfRule type="cellIs" dxfId="3623" priority="4930" operator="equal">
      <formula>"Armour"</formula>
    </cfRule>
    <cfRule type="cellIs" dxfId="3622" priority="4931" operator="equal">
      <formula>"Environment"</formula>
    </cfRule>
    <cfRule type="cellIs" dxfId="3621" priority="4932" operator="equal">
      <formula>"Weaponary"</formula>
    </cfRule>
  </conditionalFormatting>
  <conditionalFormatting sqref="B171">
    <cfRule type="cellIs" dxfId="3620" priority="4916" operator="equal">
      <formula>"Magic"</formula>
    </cfRule>
  </conditionalFormatting>
  <conditionalFormatting sqref="C171">
    <cfRule type="cellIs" dxfId="3619" priority="4912" operator="equal">
      <formula>4</formula>
    </cfRule>
    <cfRule type="cellIs" dxfId="3618" priority="4913" operator="equal">
      <formula>3</formula>
    </cfRule>
    <cfRule type="cellIs" dxfId="3617" priority="4914" operator="equal">
      <formula>2</formula>
    </cfRule>
    <cfRule type="cellIs" dxfId="3616" priority="4915" operator="equal">
      <formula>1</formula>
    </cfRule>
  </conditionalFormatting>
  <conditionalFormatting sqref="B171">
    <cfRule type="cellIs" dxfId="3615" priority="4901" operator="equal">
      <formula>"Bodyfall"</formula>
    </cfRule>
    <cfRule type="cellIs" dxfId="3614" priority="4902" operator="equal">
      <formula>"Projectiles"</formula>
    </cfRule>
    <cfRule type="cellIs" dxfId="3613" priority="4903" operator="equal">
      <formula>"Misc"</formula>
    </cfRule>
    <cfRule type="cellIs" dxfId="3612" priority="4904" operator="equal">
      <formula>"Music"</formula>
    </cfRule>
    <cfRule type="cellIs" dxfId="3611" priority="4905" operator="equal">
      <formula>"Elements"</formula>
    </cfRule>
    <cfRule type="cellIs" dxfId="3610" priority="4906" operator="equal">
      <formula>"UI"</formula>
    </cfRule>
    <cfRule type="cellIs" dxfId="3609" priority="4907" operator="equal">
      <formula>"Vocalisation"</formula>
    </cfRule>
    <cfRule type="cellIs" dxfId="3608" priority="4908" operator="equal">
      <formula>"Footstep"</formula>
    </cfRule>
    <cfRule type="cellIs" dxfId="3607" priority="4909" operator="equal">
      <formula>"Armour"</formula>
    </cfRule>
    <cfRule type="cellIs" dxfId="3606" priority="4910" operator="equal">
      <formula>"Environment"</formula>
    </cfRule>
    <cfRule type="cellIs" dxfId="3605" priority="4911" operator="equal">
      <formula>"Weaponary"</formula>
    </cfRule>
  </conditionalFormatting>
  <conditionalFormatting sqref="C294">
    <cfRule type="cellIs" dxfId="3604" priority="4892" operator="equal">
      <formula>4</formula>
    </cfRule>
    <cfRule type="cellIs" dxfId="3603" priority="4893" operator="equal">
      <formula>3</formula>
    </cfRule>
    <cfRule type="cellIs" dxfId="3602" priority="4894" operator="equal">
      <formula>2</formula>
    </cfRule>
    <cfRule type="cellIs" dxfId="3601" priority="4895" operator="equal">
      <formula>1</formula>
    </cfRule>
  </conditionalFormatting>
  <conditionalFormatting sqref="B294">
    <cfRule type="cellIs" dxfId="3600" priority="4880" operator="equal">
      <formula>"Bodyfall"</formula>
    </cfRule>
    <cfRule type="cellIs" dxfId="3599" priority="4882" operator="equal">
      <formula>"Projectiles"</formula>
    </cfRule>
    <cfRule type="cellIs" dxfId="3598" priority="4883" operator="equal">
      <formula>"Misc"</formula>
    </cfRule>
    <cfRule type="cellIs" dxfId="3597" priority="4884" operator="equal">
      <formula>"Music"</formula>
    </cfRule>
    <cfRule type="cellIs" dxfId="3596" priority="4885" operator="equal">
      <formula>"Elements"</formula>
    </cfRule>
    <cfRule type="cellIs" dxfId="3595" priority="4886" operator="equal">
      <formula>"UI"</formula>
    </cfRule>
    <cfRule type="cellIs" dxfId="3594" priority="4887" operator="equal">
      <formula>"Vocalisation"</formula>
    </cfRule>
    <cfRule type="cellIs" dxfId="3593" priority="4888" operator="equal">
      <formula>"Footstep"</formula>
    </cfRule>
    <cfRule type="cellIs" dxfId="3592" priority="4889" operator="equal">
      <formula>"Armour"</formula>
    </cfRule>
    <cfRule type="cellIs" dxfId="3591" priority="4890" operator="equal">
      <formula>"Environment"</formula>
    </cfRule>
    <cfRule type="cellIs" dxfId="3590" priority="4891" operator="equal">
      <formula>"Weaponary"</formula>
    </cfRule>
  </conditionalFormatting>
  <conditionalFormatting sqref="B294">
    <cfRule type="cellIs" dxfId="3589" priority="4881" operator="equal">
      <formula>"Magic"</formula>
    </cfRule>
  </conditionalFormatting>
  <conditionalFormatting sqref="AB235">
    <cfRule type="cellIs" dxfId="3588" priority="4875" operator="equal">
      <formula>"Descoped"</formula>
    </cfRule>
    <cfRule type="cellIs" dxfId="3587" priority="4876" operator="equal">
      <formula>"Blocked"</formula>
    </cfRule>
    <cfRule type="cellIs" dxfId="3586" priority="4877" operator="equal">
      <formula>"Completed"</formula>
    </cfRule>
    <cfRule type="cellIs" dxfId="3585" priority="4878" operator="equal">
      <formula>"In Progress"</formula>
    </cfRule>
    <cfRule type="cellIs" dxfId="3584" priority="4879" operator="equal">
      <formula>"Pending"</formula>
    </cfRule>
  </conditionalFormatting>
  <conditionalFormatting sqref="B235:B243">
    <cfRule type="cellIs" dxfId="3583" priority="4859" operator="equal">
      <formula>"Bodyfall"</formula>
    </cfRule>
    <cfRule type="cellIs" dxfId="3582" priority="4861" operator="equal">
      <formula>"Projectiles"</formula>
    </cfRule>
    <cfRule type="cellIs" dxfId="3581" priority="4862" operator="equal">
      <formula>"Misc"</formula>
    </cfRule>
    <cfRule type="cellIs" dxfId="3580" priority="4863" operator="equal">
      <formula>"Music"</formula>
    </cfRule>
    <cfRule type="cellIs" dxfId="3579" priority="4864" operator="equal">
      <formula>"Elements"</formula>
    </cfRule>
    <cfRule type="cellIs" dxfId="3578" priority="4865" operator="equal">
      <formula>"UI"</formula>
    </cfRule>
    <cfRule type="cellIs" dxfId="3577" priority="4866" operator="equal">
      <formula>"Vocalisation"</formula>
    </cfRule>
    <cfRule type="cellIs" dxfId="3576" priority="4867" operator="equal">
      <formula>"Footstep"</formula>
    </cfRule>
    <cfRule type="cellIs" dxfId="3575" priority="4868" operator="equal">
      <formula>"Armour"</formula>
    </cfRule>
    <cfRule type="cellIs" dxfId="3574" priority="4869" operator="equal">
      <formula>"Environment"</formula>
    </cfRule>
    <cfRule type="cellIs" dxfId="3573" priority="4870" operator="equal">
      <formula>"Weaponary"</formula>
    </cfRule>
  </conditionalFormatting>
  <conditionalFormatting sqref="B235:B243">
    <cfRule type="cellIs" dxfId="3572" priority="4860" operator="equal">
      <formula>"Magic"</formula>
    </cfRule>
  </conditionalFormatting>
  <conditionalFormatting sqref="B244:B252">
    <cfRule type="cellIs" dxfId="3571" priority="4843" operator="equal">
      <formula>"Bodyfall"</formula>
    </cfRule>
    <cfRule type="cellIs" dxfId="3570" priority="4845" operator="equal">
      <formula>"Projectiles"</formula>
    </cfRule>
    <cfRule type="cellIs" dxfId="3569" priority="4846" operator="equal">
      <formula>"Misc"</formula>
    </cfRule>
    <cfRule type="cellIs" dxfId="3568" priority="4847" operator="equal">
      <formula>"Music"</formula>
    </cfRule>
    <cfRule type="cellIs" dxfId="3567" priority="4848" operator="equal">
      <formula>"Elements"</formula>
    </cfRule>
    <cfRule type="cellIs" dxfId="3566" priority="4849" operator="equal">
      <formula>"UI"</formula>
    </cfRule>
    <cfRule type="cellIs" dxfId="3565" priority="4850" operator="equal">
      <formula>"Vocalisation"</formula>
    </cfRule>
    <cfRule type="cellIs" dxfId="3564" priority="4851" operator="equal">
      <formula>"Footstep"</formula>
    </cfRule>
    <cfRule type="cellIs" dxfId="3563" priority="4852" operator="equal">
      <formula>"Armour"</formula>
    </cfRule>
    <cfRule type="cellIs" dxfId="3562" priority="4853" operator="equal">
      <formula>"Environment"</formula>
    </cfRule>
    <cfRule type="cellIs" dxfId="3561" priority="4854" operator="equal">
      <formula>"Weaponary"</formula>
    </cfRule>
  </conditionalFormatting>
  <conditionalFormatting sqref="B244:B252">
    <cfRule type="cellIs" dxfId="3560" priority="4844" operator="equal">
      <formula>"Magic"</formula>
    </cfRule>
  </conditionalFormatting>
  <conditionalFormatting sqref="B253:B261">
    <cfRule type="cellIs" dxfId="3559" priority="4822" operator="equal">
      <formula>"Bodyfall"</formula>
    </cfRule>
    <cfRule type="cellIs" dxfId="3558" priority="4824" operator="equal">
      <formula>"Projectiles"</formula>
    </cfRule>
    <cfRule type="cellIs" dxfId="3557" priority="4825" operator="equal">
      <formula>"Misc"</formula>
    </cfRule>
    <cfRule type="cellIs" dxfId="3556" priority="4826" operator="equal">
      <formula>"Music"</formula>
    </cfRule>
    <cfRule type="cellIs" dxfId="3555" priority="4827" operator="equal">
      <formula>"Elements"</formula>
    </cfRule>
    <cfRule type="cellIs" dxfId="3554" priority="4828" operator="equal">
      <formula>"UI"</formula>
    </cfRule>
    <cfRule type="cellIs" dxfId="3553" priority="4829" operator="equal">
      <formula>"Vocalisation"</formula>
    </cfRule>
    <cfRule type="cellIs" dxfId="3552" priority="4830" operator="equal">
      <formula>"Footstep"</formula>
    </cfRule>
    <cfRule type="cellIs" dxfId="3551" priority="4831" operator="equal">
      <formula>"Armour"</formula>
    </cfRule>
    <cfRule type="cellIs" dxfId="3550" priority="4832" operator="equal">
      <formula>"Environment"</formula>
    </cfRule>
    <cfRule type="cellIs" dxfId="3549" priority="4833" operator="equal">
      <formula>"Weaponary"</formula>
    </cfRule>
  </conditionalFormatting>
  <conditionalFormatting sqref="B253:B261">
    <cfRule type="cellIs" dxfId="3548" priority="4823" operator="equal">
      <formula>"Magic"</formula>
    </cfRule>
  </conditionalFormatting>
  <conditionalFormatting sqref="B262">
    <cfRule type="cellIs" dxfId="3547" priority="4801" operator="equal">
      <formula>"Bodyfall"</formula>
    </cfRule>
    <cfRule type="cellIs" dxfId="3546" priority="4803" operator="equal">
      <formula>"Projectiles"</formula>
    </cfRule>
    <cfRule type="cellIs" dxfId="3545" priority="4804" operator="equal">
      <formula>"Misc"</formula>
    </cfRule>
    <cfRule type="cellIs" dxfId="3544" priority="4805" operator="equal">
      <formula>"Music"</formula>
    </cfRule>
    <cfRule type="cellIs" dxfId="3543" priority="4806" operator="equal">
      <formula>"Elements"</formula>
    </cfRule>
    <cfRule type="cellIs" dxfId="3542" priority="4807" operator="equal">
      <formula>"UI"</formula>
    </cfRule>
    <cfRule type="cellIs" dxfId="3541" priority="4808" operator="equal">
      <formula>"Vocalisation"</formula>
    </cfRule>
    <cfRule type="cellIs" dxfId="3540" priority="4809" operator="equal">
      <formula>"Footstep"</formula>
    </cfRule>
    <cfRule type="cellIs" dxfId="3539" priority="4810" operator="equal">
      <formula>"Armour"</formula>
    </cfRule>
    <cfRule type="cellIs" dxfId="3538" priority="4811" operator="equal">
      <formula>"Environment"</formula>
    </cfRule>
    <cfRule type="cellIs" dxfId="3537" priority="4812" operator="equal">
      <formula>"Weaponary"</formula>
    </cfRule>
  </conditionalFormatting>
  <conditionalFormatting sqref="B262">
    <cfRule type="cellIs" dxfId="3536" priority="4802" operator="equal">
      <formula>"Magic"</formula>
    </cfRule>
  </conditionalFormatting>
  <conditionalFormatting sqref="C263">
    <cfRule type="cellIs" dxfId="3535" priority="4792" operator="equal">
      <formula>4</formula>
    </cfRule>
    <cfRule type="cellIs" dxfId="3534" priority="4793" operator="equal">
      <formula>3</formula>
    </cfRule>
    <cfRule type="cellIs" dxfId="3533" priority="4794" operator="equal">
      <formula>2</formula>
    </cfRule>
    <cfRule type="cellIs" dxfId="3532" priority="4795" operator="equal">
      <formula>1</formula>
    </cfRule>
  </conditionalFormatting>
  <conditionalFormatting sqref="B263">
    <cfRule type="cellIs" dxfId="3531" priority="4780" operator="equal">
      <formula>"Bodyfall"</formula>
    </cfRule>
    <cfRule type="cellIs" dxfId="3530" priority="4782" operator="equal">
      <formula>"Projectiles"</formula>
    </cfRule>
    <cfRule type="cellIs" dxfId="3529" priority="4783" operator="equal">
      <formula>"Misc"</formula>
    </cfRule>
    <cfRule type="cellIs" dxfId="3528" priority="4784" operator="equal">
      <formula>"Music"</formula>
    </cfRule>
    <cfRule type="cellIs" dxfId="3527" priority="4785" operator="equal">
      <formula>"Elements"</formula>
    </cfRule>
    <cfRule type="cellIs" dxfId="3526" priority="4786" operator="equal">
      <formula>"UI"</formula>
    </cfRule>
    <cfRule type="cellIs" dxfId="3525" priority="4787" operator="equal">
      <formula>"Vocalisation"</formula>
    </cfRule>
    <cfRule type="cellIs" dxfId="3524" priority="4788" operator="equal">
      <formula>"Footstep"</formula>
    </cfRule>
    <cfRule type="cellIs" dxfId="3523" priority="4789" operator="equal">
      <formula>"Armour"</formula>
    </cfRule>
    <cfRule type="cellIs" dxfId="3522" priority="4790" operator="equal">
      <formula>"Environment"</formula>
    </cfRule>
    <cfRule type="cellIs" dxfId="3521" priority="4791" operator="equal">
      <formula>"Weaponary"</formula>
    </cfRule>
  </conditionalFormatting>
  <conditionalFormatting sqref="B263">
    <cfRule type="cellIs" dxfId="3520" priority="4781" operator="equal">
      <formula>"Magic"</formula>
    </cfRule>
  </conditionalFormatting>
  <conditionalFormatting sqref="C235:C262">
    <cfRule type="cellIs" dxfId="3519" priority="4755" operator="equal">
      <formula>4</formula>
    </cfRule>
    <cfRule type="cellIs" dxfId="3518" priority="4756" operator="equal">
      <formula>3</formula>
    </cfRule>
    <cfRule type="cellIs" dxfId="3517" priority="4757" operator="equal">
      <formula>2</formula>
    </cfRule>
    <cfRule type="cellIs" dxfId="3516" priority="4758" operator="equal">
      <formula>1</formula>
    </cfRule>
  </conditionalFormatting>
  <conditionalFormatting sqref="AB15">
    <cfRule type="cellIs" dxfId="3515" priority="4750" operator="equal">
      <formula>"Descoped"</formula>
    </cfRule>
    <cfRule type="cellIs" dxfId="3514" priority="4751" operator="equal">
      <formula>"Blocked"</formula>
    </cfRule>
    <cfRule type="cellIs" dxfId="3513" priority="4752" operator="equal">
      <formula>"Completed"</formula>
    </cfRule>
    <cfRule type="cellIs" dxfId="3512" priority="4753" operator="equal">
      <formula>"In Progress"</formula>
    </cfRule>
    <cfRule type="cellIs" dxfId="3511" priority="4754" operator="equal">
      <formula>"Pending"</formula>
    </cfRule>
  </conditionalFormatting>
  <conditionalFormatting sqref="AB25">
    <cfRule type="cellIs" dxfId="3510" priority="4745" operator="equal">
      <formula>"Descoped"</formula>
    </cfRule>
    <cfRule type="cellIs" dxfId="3509" priority="4746" operator="equal">
      <formula>"Blocked"</formula>
    </cfRule>
    <cfRule type="cellIs" dxfId="3508" priority="4747" operator="equal">
      <formula>"Completed"</formula>
    </cfRule>
    <cfRule type="cellIs" dxfId="3507" priority="4748" operator="equal">
      <formula>"In Progress"</formula>
    </cfRule>
    <cfRule type="cellIs" dxfId="3506" priority="4749" operator="equal">
      <formula>"Pending"</formula>
    </cfRule>
  </conditionalFormatting>
  <conditionalFormatting sqref="AB236:AB263">
    <cfRule type="cellIs" dxfId="3505" priority="4735" operator="equal">
      <formula>"Descoped"</formula>
    </cfRule>
    <cfRule type="cellIs" dxfId="3504" priority="4736" operator="equal">
      <formula>"Blocked"</formula>
    </cfRule>
    <cfRule type="cellIs" dxfId="3503" priority="4737" operator="equal">
      <formula>"Completed"</formula>
    </cfRule>
    <cfRule type="cellIs" dxfId="3502" priority="4738" operator="equal">
      <formula>"In Progress"</formula>
    </cfRule>
    <cfRule type="cellIs" dxfId="3501" priority="4739" operator="equal">
      <formula>"Pending"</formula>
    </cfRule>
  </conditionalFormatting>
  <conditionalFormatting sqref="C356">
    <cfRule type="cellIs" dxfId="3500" priority="4719" operator="equal">
      <formula>4</formula>
    </cfRule>
    <cfRule type="cellIs" dxfId="3499" priority="4720" operator="equal">
      <formula>3</formula>
    </cfRule>
    <cfRule type="cellIs" dxfId="3498" priority="4721" operator="equal">
      <formula>2</formula>
    </cfRule>
    <cfRule type="cellIs" dxfId="3497" priority="4722" operator="equal">
      <formula>1</formula>
    </cfRule>
  </conditionalFormatting>
  <conditionalFormatting sqref="C358">
    <cfRule type="cellIs" dxfId="3496" priority="4703" operator="equal">
      <formula>4</formula>
    </cfRule>
    <cfRule type="cellIs" dxfId="3495" priority="4704" operator="equal">
      <formula>3</formula>
    </cfRule>
    <cfRule type="cellIs" dxfId="3494" priority="4705" operator="equal">
      <formula>2</formula>
    </cfRule>
    <cfRule type="cellIs" dxfId="3493" priority="4706" operator="equal">
      <formula>1</formula>
    </cfRule>
  </conditionalFormatting>
  <conditionalFormatting sqref="B358">
    <cfRule type="cellIs" dxfId="3492" priority="4691" operator="equal">
      <formula>"Bodyfall"</formula>
    </cfRule>
    <cfRule type="cellIs" dxfId="3491" priority="4693" operator="equal">
      <formula>"Projectiles"</formula>
    </cfRule>
    <cfRule type="cellIs" dxfId="3490" priority="4694" operator="equal">
      <formula>"Misc"</formula>
    </cfRule>
    <cfRule type="cellIs" dxfId="3489" priority="4695" operator="equal">
      <formula>"Music"</formula>
    </cfRule>
    <cfRule type="cellIs" dxfId="3488" priority="4696" operator="equal">
      <formula>"Elements"</formula>
    </cfRule>
    <cfRule type="cellIs" dxfId="3487" priority="4697" operator="equal">
      <formula>"UI"</formula>
    </cfRule>
    <cfRule type="cellIs" dxfId="3486" priority="4698" operator="equal">
      <formula>"Vocalisation"</formula>
    </cfRule>
    <cfRule type="cellIs" dxfId="3485" priority="4699" operator="equal">
      <formula>"Footstep"</formula>
    </cfRule>
    <cfRule type="cellIs" dxfId="3484" priority="4700" operator="equal">
      <formula>"Armour"</formula>
    </cfRule>
    <cfRule type="cellIs" dxfId="3483" priority="4701" operator="equal">
      <formula>"Environment"</formula>
    </cfRule>
    <cfRule type="cellIs" dxfId="3482" priority="4702" operator="equal">
      <formula>"Weaponary"</formula>
    </cfRule>
  </conditionalFormatting>
  <conditionalFormatting sqref="B358">
    <cfRule type="cellIs" dxfId="3481" priority="4692" operator="equal">
      <formula>"Magic"</formula>
    </cfRule>
  </conditionalFormatting>
  <conditionalFormatting sqref="C355">
    <cfRule type="cellIs" dxfId="3480" priority="4687" operator="equal">
      <formula>4</formula>
    </cfRule>
    <cfRule type="cellIs" dxfId="3479" priority="4688" operator="equal">
      <formula>3</formula>
    </cfRule>
    <cfRule type="cellIs" dxfId="3478" priority="4689" operator="equal">
      <formula>2</formula>
    </cfRule>
    <cfRule type="cellIs" dxfId="3477" priority="4690" operator="equal">
      <formula>1</formula>
    </cfRule>
  </conditionalFormatting>
  <conditionalFormatting sqref="C6">
    <cfRule type="cellIs" dxfId="3476" priority="4666" operator="equal">
      <formula>4</formula>
    </cfRule>
    <cfRule type="cellIs" dxfId="3475" priority="4667" operator="equal">
      <formula>3</formula>
    </cfRule>
    <cfRule type="cellIs" dxfId="3474" priority="4668" operator="equal">
      <formula>2</formula>
    </cfRule>
    <cfRule type="cellIs" dxfId="3473" priority="4669" operator="equal">
      <formula>1</formula>
    </cfRule>
  </conditionalFormatting>
  <conditionalFormatting sqref="B6">
    <cfRule type="cellIs" dxfId="3472" priority="4654" operator="equal">
      <formula>"Bodyfall"</formula>
    </cfRule>
    <cfRule type="cellIs" dxfId="3471" priority="4656" operator="equal">
      <formula>"Projectiles"</formula>
    </cfRule>
    <cfRule type="cellIs" dxfId="3470" priority="4657" operator="equal">
      <formula>"Misc"</formula>
    </cfRule>
    <cfRule type="cellIs" dxfId="3469" priority="4658" operator="equal">
      <formula>"Music"</formula>
    </cfRule>
    <cfRule type="cellIs" dxfId="3468" priority="4659" operator="equal">
      <formula>"Elements"</formula>
    </cfRule>
    <cfRule type="cellIs" dxfId="3467" priority="4660" operator="equal">
      <formula>"UI"</formula>
    </cfRule>
    <cfRule type="cellIs" dxfId="3466" priority="4661" operator="equal">
      <formula>"Vocalisation"</formula>
    </cfRule>
    <cfRule type="cellIs" dxfId="3465" priority="4662" operator="equal">
      <formula>"Footstep"</formula>
    </cfRule>
    <cfRule type="cellIs" dxfId="3464" priority="4663" operator="equal">
      <formula>"Armour"</formula>
    </cfRule>
    <cfRule type="cellIs" dxfId="3463" priority="4664" operator="equal">
      <formula>"Environment"</formula>
    </cfRule>
    <cfRule type="cellIs" dxfId="3462" priority="4665" operator="equal">
      <formula>"Weaponary"</formula>
    </cfRule>
  </conditionalFormatting>
  <conditionalFormatting sqref="B6">
    <cfRule type="cellIs" dxfId="3461" priority="4655" operator="equal">
      <formula>"Magic"</formula>
    </cfRule>
  </conditionalFormatting>
  <conditionalFormatting sqref="C38:C39">
    <cfRule type="cellIs" dxfId="3460" priority="4650" operator="equal">
      <formula>4</formula>
    </cfRule>
    <cfRule type="cellIs" dxfId="3459" priority="4651" operator="equal">
      <formula>3</formula>
    </cfRule>
    <cfRule type="cellIs" dxfId="3458" priority="4652" operator="equal">
      <formula>2</formula>
    </cfRule>
    <cfRule type="cellIs" dxfId="3457" priority="4653" operator="equal">
      <formula>1</formula>
    </cfRule>
  </conditionalFormatting>
  <conditionalFormatting sqref="C299">
    <cfRule type="cellIs" dxfId="3456" priority="4620" operator="equal">
      <formula>4</formula>
    </cfRule>
    <cfRule type="cellIs" dxfId="3455" priority="4621" operator="equal">
      <formula>3</formula>
    </cfRule>
    <cfRule type="cellIs" dxfId="3454" priority="4622" operator="equal">
      <formula>2</formula>
    </cfRule>
    <cfRule type="cellIs" dxfId="3453" priority="4623" operator="equal">
      <formula>1</formula>
    </cfRule>
  </conditionalFormatting>
  <conditionalFormatting sqref="B299">
    <cfRule type="cellIs" dxfId="3452" priority="4608" operator="equal">
      <formula>"Bodyfall"</formula>
    </cfRule>
    <cfRule type="cellIs" dxfId="3451" priority="4610" operator="equal">
      <formula>"Projectiles"</formula>
    </cfRule>
    <cfRule type="cellIs" dxfId="3450" priority="4611" operator="equal">
      <formula>"Misc"</formula>
    </cfRule>
    <cfRule type="cellIs" dxfId="3449" priority="4612" operator="equal">
      <formula>"Music"</formula>
    </cfRule>
    <cfRule type="cellIs" dxfId="3448" priority="4613" operator="equal">
      <formula>"Elements"</formula>
    </cfRule>
    <cfRule type="cellIs" dxfId="3447" priority="4614" operator="equal">
      <formula>"UI"</formula>
    </cfRule>
    <cfRule type="cellIs" dxfId="3446" priority="4615" operator="equal">
      <formula>"Vocalisation"</formula>
    </cfRule>
    <cfRule type="cellIs" dxfId="3445" priority="4616" operator="equal">
      <formula>"Footstep"</formula>
    </cfRule>
    <cfRule type="cellIs" dxfId="3444" priority="4617" operator="equal">
      <formula>"Armour"</formula>
    </cfRule>
    <cfRule type="cellIs" dxfId="3443" priority="4618" operator="equal">
      <formula>"Environment"</formula>
    </cfRule>
    <cfRule type="cellIs" dxfId="3442" priority="4619" operator="equal">
      <formula>"Weaponary"</formula>
    </cfRule>
  </conditionalFormatting>
  <conditionalFormatting sqref="B299">
    <cfRule type="cellIs" dxfId="3441" priority="4609" operator="equal">
      <formula>"Magic"</formula>
    </cfRule>
  </conditionalFormatting>
  <conditionalFormatting sqref="C281">
    <cfRule type="cellIs" dxfId="3440" priority="4599" operator="equal">
      <formula>4</formula>
    </cfRule>
    <cfRule type="cellIs" dxfId="3439" priority="4600" operator="equal">
      <formula>3</formula>
    </cfRule>
    <cfRule type="cellIs" dxfId="3438" priority="4601" operator="equal">
      <formula>2</formula>
    </cfRule>
    <cfRule type="cellIs" dxfId="3437" priority="4602" operator="equal">
      <formula>1</formula>
    </cfRule>
  </conditionalFormatting>
  <conditionalFormatting sqref="B281">
    <cfRule type="cellIs" dxfId="3436" priority="4587" operator="equal">
      <formula>"Bodyfall"</formula>
    </cfRule>
    <cfRule type="cellIs" dxfId="3435" priority="4589" operator="equal">
      <formula>"Projectiles"</formula>
    </cfRule>
    <cfRule type="cellIs" dxfId="3434" priority="4590" operator="equal">
      <formula>"Misc"</formula>
    </cfRule>
    <cfRule type="cellIs" dxfId="3433" priority="4591" operator="equal">
      <formula>"Music"</formula>
    </cfRule>
    <cfRule type="cellIs" dxfId="3432" priority="4592" operator="equal">
      <formula>"Elements"</formula>
    </cfRule>
    <cfRule type="cellIs" dxfId="3431" priority="4593" operator="equal">
      <formula>"UI"</formula>
    </cfRule>
    <cfRule type="cellIs" dxfId="3430" priority="4594" operator="equal">
      <formula>"Vocalisation"</formula>
    </cfRule>
    <cfRule type="cellIs" dxfId="3429" priority="4595" operator="equal">
      <formula>"Footstep"</formula>
    </cfRule>
    <cfRule type="cellIs" dxfId="3428" priority="4596" operator="equal">
      <formula>"Armour"</formula>
    </cfRule>
    <cfRule type="cellIs" dxfId="3427" priority="4597" operator="equal">
      <formula>"Environment"</formula>
    </cfRule>
    <cfRule type="cellIs" dxfId="3426" priority="4598" operator="equal">
      <formula>"Weaponary"</formula>
    </cfRule>
  </conditionalFormatting>
  <conditionalFormatting sqref="B281">
    <cfRule type="cellIs" dxfId="3425" priority="4588" operator="equal">
      <formula>"Magic"</formula>
    </cfRule>
  </conditionalFormatting>
  <conditionalFormatting sqref="AB279">
    <cfRule type="cellIs" dxfId="3424" priority="4582" operator="equal">
      <formula>"Descoped"</formula>
    </cfRule>
    <cfRule type="cellIs" dxfId="3423" priority="4583" operator="equal">
      <formula>"Blocked"</formula>
    </cfRule>
    <cfRule type="cellIs" dxfId="3422" priority="4584" operator="equal">
      <formula>"Completed"</formula>
    </cfRule>
    <cfRule type="cellIs" dxfId="3421" priority="4585" operator="equal">
      <formula>"In Progress"</formula>
    </cfRule>
    <cfRule type="cellIs" dxfId="3420" priority="4586" operator="equal">
      <formula>"Pending"</formula>
    </cfRule>
  </conditionalFormatting>
  <conditionalFormatting sqref="C279">
    <cfRule type="cellIs" dxfId="3419" priority="4578" operator="equal">
      <formula>4</formula>
    </cfRule>
    <cfRule type="cellIs" dxfId="3418" priority="4579" operator="equal">
      <formula>3</formula>
    </cfRule>
    <cfRule type="cellIs" dxfId="3417" priority="4580" operator="equal">
      <formula>2</formula>
    </cfRule>
    <cfRule type="cellIs" dxfId="3416" priority="4581" operator="equal">
      <formula>1</formula>
    </cfRule>
  </conditionalFormatting>
  <conditionalFormatting sqref="B279">
    <cfRule type="cellIs" dxfId="3415" priority="4566" operator="equal">
      <formula>"Bodyfall"</formula>
    </cfRule>
    <cfRule type="cellIs" dxfId="3414" priority="4568" operator="equal">
      <formula>"Projectiles"</formula>
    </cfRule>
    <cfRule type="cellIs" dxfId="3413" priority="4569" operator="equal">
      <formula>"Misc"</formula>
    </cfRule>
    <cfRule type="cellIs" dxfId="3412" priority="4570" operator="equal">
      <formula>"Music"</formula>
    </cfRule>
    <cfRule type="cellIs" dxfId="3411" priority="4571" operator="equal">
      <formula>"Elements"</formula>
    </cfRule>
    <cfRule type="cellIs" dxfId="3410" priority="4572" operator="equal">
      <formula>"UI"</formula>
    </cfRule>
    <cfRule type="cellIs" dxfId="3409" priority="4573" operator="equal">
      <formula>"Vocalisation"</formula>
    </cfRule>
    <cfRule type="cellIs" dxfId="3408" priority="4574" operator="equal">
      <formula>"Footstep"</formula>
    </cfRule>
    <cfRule type="cellIs" dxfId="3407" priority="4575" operator="equal">
      <formula>"Armour"</formula>
    </cfRule>
    <cfRule type="cellIs" dxfId="3406" priority="4576" operator="equal">
      <formula>"Environment"</formula>
    </cfRule>
    <cfRule type="cellIs" dxfId="3405" priority="4577" operator="equal">
      <formula>"Weaponary"</formula>
    </cfRule>
  </conditionalFormatting>
  <conditionalFormatting sqref="B279">
    <cfRule type="cellIs" dxfId="3404" priority="4567" operator="equal">
      <formula>"Magic"</formula>
    </cfRule>
  </conditionalFormatting>
  <conditionalFormatting sqref="C278">
    <cfRule type="cellIs" dxfId="3403" priority="4557" operator="equal">
      <formula>4</formula>
    </cfRule>
    <cfRule type="cellIs" dxfId="3402" priority="4558" operator="equal">
      <formula>3</formula>
    </cfRule>
    <cfRule type="cellIs" dxfId="3401" priority="4559" operator="equal">
      <formula>2</formula>
    </cfRule>
    <cfRule type="cellIs" dxfId="3400" priority="4560" operator="equal">
      <formula>1</formula>
    </cfRule>
  </conditionalFormatting>
  <conditionalFormatting sqref="B278">
    <cfRule type="cellIs" dxfId="3399" priority="4545" operator="equal">
      <formula>"Bodyfall"</formula>
    </cfRule>
    <cfRule type="cellIs" dxfId="3398" priority="4547" operator="equal">
      <formula>"Projectiles"</formula>
    </cfRule>
    <cfRule type="cellIs" dxfId="3397" priority="4548" operator="equal">
      <formula>"Misc"</formula>
    </cfRule>
    <cfRule type="cellIs" dxfId="3396" priority="4549" operator="equal">
      <formula>"Music"</formula>
    </cfRule>
    <cfRule type="cellIs" dxfId="3395" priority="4550" operator="equal">
      <formula>"Elements"</formula>
    </cfRule>
    <cfRule type="cellIs" dxfId="3394" priority="4551" operator="equal">
      <formula>"UI"</formula>
    </cfRule>
    <cfRule type="cellIs" dxfId="3393" priority="4552" operator="equal">
      <formula>"Vocalisation"</formula>
    </cfRule>
    <cfRule type="cellIs" dxfId="3392" priority="4553" operator="equal">
      <formula>"Footstep"</formula>
    </cfRule>
    <cfRule type="cellIs" dxfId="3391" priority="4554" operator="equal">
      <formula>"Armour"</formula>
    </cfRule>
    <cfRule type="cellIs" dxfId="3390" priority="4555" operator="equal">
      <formula>"Environment"</formula>
    </cfRule>
    <cfRule type="cellIs" dxfId="3389" priority="4556" operator="equal">
      <formula>"Weaponary"</formula>
    </cfRule>
  </conditionalFormatting>
  <conditionalFormatting sqref="B278">
    <cfRule type="cellIs" dxfId="3388" priority="4546" operator="equal">
      <formula>"Magic"</formula>
    </cfRule>
  </conditionalFormatting>
  <conditionalFormatting sqref="C280">
    <cfRule type="cellIs" dxfId="3387" priority="4536" operator="equal">
      <formula>4</formula>
    </cfRule>
    <cfRule type="cellIs" dxfId="3386" priority="4537" operator="equal">
      <formula>3</formula>
    </cfRule>
    <cfRule type="cellIs" dxfId="3385" priority="4538" operator="equal">
      <formula>2</formula>
    </cfRule>
    <cfRule type="cellIs" dxfId="3384" priority="4539" operator="equal">
      <formula>1</formula>
    </cfRule>
  </conditionalFormatting>
  <conditionalFormatting sqref="B280">
    <cfRule type="cellIs" dxfId="3383" priority="4524" operator="equal">
      <formula>"Bodyfall"</formula>
    </cfRule>
    <cfRule type="cellIs" dxfId="3382" priority="4526" operator="equal">
      <formula>"Projectiles"</formula>
    </cfRule>
    <cfRule type="cellIs" dxfId="3381" priority="4527" operator="equal">
      <formula>"Misc"</formula>
    </cfRule>
    <cfRule type="cellIs" dxfId="3380" priority="4528" operator="equal">
      <formula>"Music"</formula>
    </cfRule>
    <cfRule type="cellIs" dxfId="3379" priority="4529" operator="equal">
      <formula>"Elements"</formula>
    </cfRule>
    <cfRule type="cellIs" dxfId="3378" priority="4530" operator="equal">
      <formula>"UI"</formula>
    </cfRule>
    <cfRule type="cellIs" dxfId="3377" priority="4531" operator="equal">
      <formula>"Vocalisation"</formula>
    </cfRule>
    <cfRule type="cellIs" dxfId="3376" priority="4532" operator="equal">
      <formula>"Footstep"</formula>
    </cfRule>
    <cfRule type="cellIs" dxfId="3375" priority="4533" operator="equal">
      <formula>"Armour"</formula>
    </cfRule>
    <cfRule type="cellIs" dxfId="3374" priority="4534" operator="equal">
      <formula>"Environment"</formula>
    </cfRule>
    <cfRule type="cellIs" dxfId="3373" priority="4535" operator="equal">
      <formula>"Weaponary"</formula>
    </cfRule>
  </conditionalFormatting>
  <conditionalFormatting sqref="B280">
    <cfRule type="cellIs" dxfId="3372" priority="4525" operator="equal">
      <formula>"Magic"</formula>
    </cfRule>
  </conditionalFormatting>
  <conditionalFormatting sqref="C357">
    <cfRule type="cellIs" dxfId="3371" priority="4515" operator="equal">
      <formula>4</formula>
    </cfRule>
    <cfRule type="cellIs" dxfId="3370" priority="4516" operator="equal">
      <formula>3</formula>
    </cfRule>
    <cfRule type="cellIs" dxfId="3369" priority="4517" operator="equal">
      <formula>2</formula>
    </cfRule>
    <cfRule type="cellIs" dxfId="3368" priority="4518" operator="equal">
      <formula>1</formula>
    </cfRule>
  </conditionalFormatting>
  <conditionalFormatting sqref="B357">
    <cfRule type="cellIs" dxfId="3367" priority="4503" operator="equal">
      <formula>"Bodyfall"</formula>
    </cfRule>
    <cfRule type="cellIs" dxfId="3366" priority="4505" operator="equal">
      <formula>"Projectiles"</formula>
    </cfRule>
    <cfRule type="cellIs" dxfId="3365" priority="4506" operator="equal">
      <formula>"Misc"</formula>
    </cfRule>
    <cfRule type="cellIs" dxfId="3364" priority="4507" operator="equal">
      <formula>"Music"</formula>
    </cfRule>
    <cfRule type="cellIs" dxfId="3363" priority="4508" operator="equal">
      <formula>"Elements"</formula>
    </cfRule>
    <cfRule type="cellIs" dxfId="3362" priority="4509" operator="equal">
      <formula>"UI"</formula>
    </cfRule>
    <cfRule type="cellIs" dxfId="3361" priority="4510" operator="equal">
      <formula>"Vocalisation"</formula>
    </cfRule>
    <cfRule type="cellIs" dxfId="3360" priority="4511" operator="equal">
      <formula>"Footstep"</formula>
    </cfRule>
    <cfRule type="cellIs" dxfId="3359" priority="4512" operator="equal">
      <formula>"Armour"</formula>
    </cfRule>
    <cfRule type="cellIs" dxfId="3358" priority="4513" operator="equal">
      <formula>"Environment"</formula>
    </cfRule>
    <cfRule type="cellIs" dxfId="3357" priority="4514" operator="equal">
      <formula>"Weaponary"</formula>
    </cfRule>
  </conditionalFormatting>
  <conditionalFormatting sqref="B357">
    <cfRule type="cellIs" dxfId="3356" priority="4504" operator="equal">
      <formula>"Magic"</formula>
    </cfRule>
  </conditionalFormatting>
  <conditionalFormatting sqref="B64">
    <cfRule type="cellIs" dxfId="3355" priority="4385" operator="equal">
      <formula>"Projectiles"</formula>
    </cfRule>
    <cfRule type="cellIs" dxfId="3354" priority="4386" operator="equal">
      <formula>"Misc"</formula>
    </cfRule>
    <cfRule type="cellIs" dxfId="3353" priority="4387" operator="equal">
      <formula>"Music"</formula>
    </cfRule>
    <cfRule type="cellIs" dxfId="3352" priority="4388" operator="equal">
      <formula>"Elements"</formula>
    </cfRule>
    <cfRule type="cellIs" dxfId="3351" priority="4389" operator="equal">
      <formula>"UI"</formula>
    </cfRule>
    <cfRule type="cellIs" dxfId="3350" priority="4390" operator="equal">
      <formula>"Vocalisation"</formula>
    </cfRule>
    <cfRule type="cellIs" dxfId="3349" priority="4391" operator="equal">
      <formula>"Footstep"</formula>
    </cfRule>
    <cfRule type="cellIs" dxfId="3348" priority="4392" operator="equal">
      <formula>"Armour"</formula>
    </cfRule>
    <cfRule type="cellIs" dxfId="3347" priority="4393" operator="equal">
      <formula>"Environment"</formula>
    </cfRule>
    <cfRule type="cellIs" dxfId="3346" priority="4394" operator="equal">
      <formula>"Weaponary"</formula>
    </cfRule>
  </conditionalFormatting>
  <conditionalFormatting sqref="B64">
    <cfRule type="cellIs" dxfId="3345" priority="4384" operator="equal">
      <formula>"Magic"</formula>
    </cfRule>
  </conditionalFormatting>
  <conditionalFormatting sqref="C64">
    <cfRule type="cellIs" dxfId="3344" priority="4380" operator="equal">
      <formula>4</formula>
    </cfRule>
    <cfRule type="cellIs" dxfId="3343" priority="4381" operator="equal">
      <formula>3</formula>
    </cfRule>
    <cfRule type="cellIs" dxfId="3342" priority="4382" operator="equal">
      <formula>2</formula>
    </cfRule>
    <cfRule type="cellIs" dxfId="3341" priority="4383" operator="equal">
      <formula>1</formula>
    </cfRule>
  </conditionalFormatting>
  <conditionalFormatting sqref="B64">
    <cfRule type="cellIs" dxfId="3340" priority="4368" operator="equal">
      <formula>"Bodyfall"</formula>
    </cfRule>
    <cfRule type="cellIs" dxfId="3339" priority="4370" operator="equal">
      <formula>"Projectiles"</formula>
    </cfRule>
    <cfRule type="cellIs" dxfId="3338" priority="4371" operator="equal">
      <formula>"Misc"</formula>
    </cfRule>
    <cfRule type="cellIs" dxfId="3337" priority="4372" operator="equal">
      <formula>"Music"</formula>
    </cfRule>
    <cfRule type="cellIs" dxfId="3336" priority="4373" operator="equal">
      <formula>"Elements"</formula>
    </cfRule>
    <cfRule type="cellIs" dxfId="3335" priority="4374" operator="equal">
      <formula>"UI"</formula>
    </cfRule>
    <cfRule type="cellIs" dxfId="3334" priority="4375" operator="equal">
      <formula>"Vocalisation"</formula>
    </cfRule>
    <cfRule type="cellIs" dxfId="3333" priority="4376" operator="equal">
      <formula>"Footstep"</formula>
    </cfRule>
    <cfRule type="cellIs" dxfId="3332" priority="4377" operator="equal">
      <formula>"Armour"</formula>
    </cfRule>
    <cfRule type="cellIs" dxfId="3331" priority="4378" operator="equal">
      <formula>"Environment"</formula>
    </cfRule>
    <cfRule type="cellIs" dxfId="3330" priority="4379" operator="equal">
      <formula>"Weaponary"</formula>
    </cfRule>
  </conditionalFormatting>
  <conditionalFormatting sqref="B64">
    <cfRule type="cellIs" dxfId="3329" priority="4369" operator="equal">
      <formula>"Magic"</formula>
    </cfRule>
  </conditionalFormatting>
  <conditionalFormatting sqref="B86">
    <cfRule type="cellIs" dxfId="3328" priority="4317" operator="equal">
      <formula>"Projectiles"</formula>
    </cfRule>
    <cfRule type="cellIs" dxfId="3327" priority="4318" operator="equal">
      <formula>"Misc"</formula>
    </cfRule>
    <cfRule type="cellIs" dxfId="3326" priority="4319" operator="equal">
      <formula>"Music"</formula>
    </cfRule>
    <cfRule type="cellIs" dxfId="3325" priority="4320" operator="equal">
      <formula>"Elements"</formula>
    </cfRule>
    <cfRule type="cellIs" dxfId="3324" priority="4321" operator="equal">
      <formula>"UI"</formula>
    </cfRule>
    <cfRule type="cellIs" dxfId="3323" priority="4322" operator="equal">
      <formula>"Vocalisation"</formula>
    </cfRule>
    <cfRule type="cellIs" dxfId="3322" priority="4323" operator="equal">
      <formula>"Footstep"</formula>
    </cfRule>
    <cfRule type="cellIs" dxfId="3321" priority="4324" operator="equal">
      <formula>"Armour"</formula>
    </cfRule>
    <cfRule type="cellIs" dxfId="3320" priority="4325" operator="equal">
      <formula>"Environment"</formula>
    </cfRule>
    <cfRule type="cellIs" dxfId="3319" priority="4326" operator="equal">
      <formula>"Weaponary"</formula>
    </cfRule>
  </conditionalFormatting>
  <conditionalFormatting sqref="B86">
    <cfRule type="cellIs" dxfId="3318" priority="4316" operator="equal">
      <formula>"Magic"</formula>
    </cfRule>
  </conditionalFormatting>
  <conditionalFormatting sqref="C76">
    <cfRule type="cellIs" dxfId="3317" priority="4344" operator="equal">
      <formula>4</formula>
    </cfRule>
    <cfRule type="cellIs" dxfId="3316" priority="4345" operator="equal">
      <formula>3</formula>
    </cfRule>
    <cfRule type="cellIs" dxfId="3315" priority="4346" operator="equal">
      <formula>2</formula>
    </cfRule>
    <cfRule type="cellIs" dxfId="3314" priority="4347" operator="equal">
      <formula>1</formula>
    </cfRule>
  </conditionalFormatting>
  <conditionalFormatting sqref="B76">
    <cfRule type="cellIs" dxfId="3313" priority="4332" operator="equal">
      <formula>"Bodyfall"</formula>
    </cfRule>
    <cfRule type="cellIs" dxfId="3312" priority="4334" operator="equal">
      <formula>"Projectiles"</formula>
    </cfRule>
    <cfRule type="cellIs" dxfId="3311" priority="4335" operator="equal">
      <formula>"Misc"</formula>
    </cfRule>
    <cfRule type="cellIs" dxfId="3310" priority="4336" operator="equal">
      <formula>"Music"</formula>
    </cfRule>
    <cfRule type="cellIs" dxfId="3309" priority="4337" operator="equal">
      <formula>"Elements"</formula>
    </cfRule>
    <cfRule type="cellIs" dxfId="3308" priority="4338" operator="equal">
      <formula>"UI"</formula>
    </cfRule>
    <cfRule type="cellIs" dxfId="3307" priority="4339" operator="equal">
      <formula>"Vocalisation"</formula>
    </cfRule>
    <cfRule type="cellIs" dxfId="3306" priority="4340" operator="equal">
      <formula>"Footstep"</formula>
    </cfRule>
    <cfRule type="cellIs" dxfId="3305" priority="4341" operator="equal">
      <formula>"Armour"</formula>
    </cfRule>
    <cfRule type="cellIs" dxfId="3304" priority="4342" operator="equal">
      <formula>"Environment"</formula>
    </cfRule>
    <cfRule type="cellIs" dxfId="3303" priority="4343" operator="equal">
      <formula>"Weaponary"</formula>
    </cfRule>
  </conditionalFormatting>
  <conditionalFormatting sqref="B76">
    <cfRule type="cellIs" dxfId="3302" priority="4333" operator="equal">
      <formula>"Magic"</formula>
    </cfRule>
  </conditionalFormatting>
  <conditionalFormatting sqref="AB76">
    <cfRule type="cellIs" dxfId="3301" priority="4363" operator="equal">
      <formula>"Descoped"</formula>
    </cfRule>
    <cfRule type="cellIs" dxfId="3300" priority="4364" operator="equal">
      <formula>"Blocked"</formula>
    </cfRule>
    <cfRule type="cellIs" dxfId="3299" priority="4365" operator="equal">
      <formula>"Completed"</formula>
    </cfRule>
    <cfRule type="cellIs" dxfId="3298" priority="4366" operator="equal">
      <formula>"In Progress"</formula>
    </cfRule>
    <cfRule type="cellIs" dxfId="3297" priority="4367" operator="equal">
      <formula>"Pending"</formula>
    </cfRule>
  </conditionalFormatting>
  <conditionalFormatting sqref="B76">
    <cfRule type="cellIs" dxfId="3296" priority="4353" operator="equal">
      <formula>"Projectiles"</formula>
    </cfRule>
    <cfRule type="cellIs" dxfId="3295" priority="4354" operator="equal">
      <formula>"Misc"</formula>
    </cfRule>
    <cfRule type="cellIs" dxfId="3294" priority="4355" operator="equal">
      <formula>"Music"</formula>
    </cfRule>
    <cfRule type="cellIs" dxfId="3293" priority="4356" operator="equal">
      <formula>"Elements"</formula>
    </cfRule>
    <cfRule type="cellIs" dxfId="3292" priority="4357" operator="equal">
      <formula>"UI"</formula>
    </cfRule>
    <cfRule type="cellIs" dxfId="3291" priority="4358" operator="equal">
      <formula>"Vocalisation"</formula>
    </cfRule>
    <cfRule type="cellIs" dxfId="3290" priority="4359" operator="equal">
      <formula>"Footstep"</formula>
    </cfRule>
    <cfRule type="cellIs" dxfId="3289" priority="4360" operator="equal">
      <formula>"Armour"</formula>
    </cfRule>
    <cfRule type="cellIs" dxfId="3288" priority="4361" operator="equal">
      <formula>"Environment"</formula>
    </cfRule>
    <cfRule type="cellIs" dxfId="3287" priority="4362" operator="equal">
      <formula>"Weaponary"</formula>
    </cfRule>
  </conditionalFormatting>
  <conditionalFormatting sqref="B76">
    <cfRule type="cellIs" dxfId="3286" priority="4352" operator="equal">
      <formula>"Magic"</formula>
    </cfRule>
  </conditionalFormatting>
  <conditionalFormatting sqref="C76">
    <cfRule type="cellIs" dxfId="3285" priority="4348" operator="equal">
      <formula>4</formula>
    </cfRule>
    <cfRule type="cellIs" dxfId="3284" priority="4349" operator="equal">
      <formula>3</formula>
    </cfRule>
    <cfRule type="cellIs" dxfId="3283" priority="4350" operator="equal">
      <formula>2</formula>
    </cfRule>
    <cfRule type="cellIs" dxfId="3282" priority="4351" operator="equal">
      <formula>1</formula>
    </cfRule>
  </conditionalFormatting>
  <conditionalFormatting sqref="C86">
    <cfRule type="cellIs" dxfId="3281" priority="4312" operator="equal">
      <formula>4</formula>
    </cfRule>
    <cfRule type="cellIs" dxfId="3280" priority="4313" operator="equal">
      <formula>3</formula>
    </cfRule>
    <cfRule type="cellIs" dxfId="3279" priority="4314" operator="equal">
      <formula>2</formula>
    </cfRule>
    <cfRule type="cellIs" dxfId="3278" priority="4315" operator="equal">
      <formula>1</formula>
    </cfRule>
  </conditionalFormatting>
  <conditionalFormatting sqref="B86">
    <cfRule type="cellIs" dxfId="3277" priority="4300" operator="equal">
      <formula>"Bodyfall"</formula>
    </cfRule>
    <cfRule type="cellIs" dxfId="3276" priority="4302" operator="equal">
      <formula>"Projectiles"</formula>
    </cfRule>
    <cfRule type="cellIs" dxfId="3275" priority="4303" operator="equal">
      <formula>"Misc"</formula>
    </cfRule>
    <cfRule type="cellIs" dxfId="3274" priority="4304" operator="equal">
      <formula>"Music"</formula>
    </cfRule>
    <cfRule type="cellIs" dxfId="3273" priority="4305" operator="equal">
      <formula>"Elements"</formula>
    </cfRule>
    <cfRule type="cellIs" dxfId="3272" priority="4306" operator="equal">
      <formula>"UI"</formula>
    </cfRule>
    <cfRule type="cellIs" dxfId="3271" priority="4307" operator="equal">
      <formula>"Vocalisation"</formula>
    </cfRule>
    <cfRule type="cellIs" dxfId="3270" priority="4308" operator="equal">
      <formula>"Footstep"</formula>
    </cfRule>
    <cfRule type="cellIs" dxfId="3269" priority="4309" operator="equal">
      <formula>"Armour"</formula>
    </cfRule>
    <cfRule type="cellIs" dxfId="3268" priority="4310" operator="equal">
      <formula>"Environment"</formula>
    </cfRule>
    <cfRule type="cellIs" dxfId="3267" priority="4311" operator="equal">
      <formula>"Weaponary"</formula>
    </cfRule>
  </conditionalFormatting>
  <conditionalFormatting sqref="B86">
    <cfRule type="cellIs" dxfId="3266" priority="4301" operator="equal">
      <formula>"Magic"</formula>
    </cfRule>
  </conditionalFormatting>
  <conditionalFormatting sqref="B118">
    <cfRule type="cellIs" dxfId="3265" priority="4251" operator="equal">
      <formula>"Bodyfall"</formula>
    </cfRule>
    <cfRule type="cellIs" dxfId="3264" priority="4253" operator="equal">
      <formula>"Projectiles"</formula>
    </cfRule>
    <cfRule type="cellIs" dxfId="3263" priority="4254" operator="equal">
      <formula>"Misc"</formula>
    </cfRule>
    <cfRule type="cellIs" dxfId="3262" priority="4255" operator="equal">
      <formula>"Music"</formula>
    </cfRule>
    <cfRule type="cellIs" dxfId="3261" priority="4256" operator="equal">
      <formula>"Elements"</formula>
    </cfRule>
    <cfRule type="cellIs" dxfId="3260" priority="4257" operator="equal">
      <formula>"UI"</formula>
    </cfRule>
    <cfRule type="cellIs" dxfId="3259" priority="4258" operator="equal">
      <formula>"Vocalisation"</formula>
    </cfRule>
    <cfRule type="cellIs" dxfId="3258" priority="4259" operator="equal">
      <formula>"Footstep"</formula>
    </cfRule>
    <cfRule type="cellIs" dxfId="3257" priority="4260" operator="equal">
      <formula>"Armour"</formula>
    </cfRule>
    <cfRule type="cellIs" dxfId="3256" priority="4261" operator="equal">
      <formula>"Environment"</formula>
    </cfRule>
    <cfRule type="cellIs" dxfId="3255" priority="4262" operator="equal">
      <formula>"Weaponary"</formula>
    </cfRule>
  </conditionalFormatting>
  <conditionalFormatting sqref="B118">
    <cfRule type="cellIs" dxfId="3254" priority="4252" operator="equal">
      <formula>"Magic"</formula>
    </cfRule>
  </conditionalFormatting>
  <conditionalFormatting sqref="C118">
    <cfRule type="cellIs" dxfId="3253" priority="4247" operator="equal">
      <formula>4</formula>
    </cfRule>
    <cfRule type="cellIs" dxfId="3252" priority="4248" operator="equal">
      <formula>3</formula>
    </cfRule>
    <cfRule type="cellIs" dxfId="3251" priority="4249" operator="equal">
      <formula>2</formula>
    </cfRule>
    <cfRule type="cellIs" dxfId="3250" priority="4250" operator="equal">
      <formula>1</formula>
    </cfRule>
  </conditionalFormatting>
  <conditionalFormatting sqref="B145">
    <cfRule type="cellIs" dxfId="3249" priority="4220" operator="equal">
      <formula>"Magic"</formula>
    </cfRule>
  </conditionalFormatting>
  <conditionalFormatting sqref="C145">
    <cfRule type="cellIs" dxfId="3248" priority="4216" operator="equal">
      <formula>4</formula>
    </cfRule>
    <cfRule type="cellIs" dxfId="3247" priority="4217" operator="equal">
      <formula>3</formula>
    </cfRule>
    <cfRule type="cellIs" dxfId="3246" priority="4218" operator="equal">
      <formula>2</formula>
    </cfRule>
    <cfRule type="cellIs" dxfId="3245" priority="4219" operator="equal">
      <formula>1</formula>
    </cfRule>
  </conditionalFormatting>
  <conditionalFormatting sqref="B145">
    <cfRule type="cellIs" dxfId="3244" priority="4205" operator="equal">
      <formula>"Bodyfall"</formula>
    </cfRule>
    <cfRule type="cellIs" dxfId="3243" priority="4206" operator="equal">
      <formula>"Projectiles"</formula>
    </cfRule>
    <cfRule type="cellIs" dxfId="3242" priority="4207" operator="equal">
      <formula>"Misc"</formula>
    </cfRule>
    <cfRule type="cellIs" dxfId="3241" priority="4208" operator="equal">
      <formula>"Music"</formula>
    </cfRule>
    <cfRule type="cellIs" dxfId="3240" priority="4209" operator="equal">
      <formula>"Elements"</formula>
    </cfRule>
    <cfRule type="cellIs" dxfId="3239" priority="4210" operator="equal">
      <formula>"UI"</formula>
    </cfRule>
    <cfRule type="cellIs" dxfId="3238" priority="4211" operator="equal">
      <formula>"Vocalisation"</formula>
    </cfRule>
    <cfRule type="cellIs" dxfId="3237" priority="4212" operator="equal">
      <formula>"Footstep"</formula>
    </cfRule>
    <cfRule type="cellIs" dxfId="3236" priority="4213" operator="equal">
      <formula>"Armour"</formula>
    </cfRule>
    <cfRule type="cellIs" dxfId="3235" priority="4214" operator="equal">
      <formula>"Environment"</formula>
    </cfRule>
    <cfRule type="cellIs" dxfId="3234" priority="4215" operator="equal">
      <formula>"Weaponary"</formula>
    </cfRule>
  </conditionalFormatting>
  <conditionalFormatting sqref="B155">
    <cfRule type="cellIs" dxfId="3233" priority="4199" operator="equal">
      <formula>"Magic"</formula>
    </cfRule>
  </conditionalFormatting>
  <conditionalFormatting sqref="C155">
    <cfRule type="cellIs" dxfId="3232" priority="4195" operator="equal">
      <formula>4</formula>
    </cfRule>
    <cfRule type="cellIs" dxfId="3231" priority="4196" operator="equal">
      <formula>3</formula>
    </cfRule>
    <cfRule type="cellIs" dxfId="3230" priority="4197" operator="equal">
      <formula>2</formula>
    </cfRule>
    <cfRule type="cellIs" dxfId="3229" priority="4198" operator="equal">
      <formula>1</formula>
    </cfRule>
  </conditionalFormatting>
  <conditionalFormatting sqref="B155">
    <cfRule type="cellIs" dxfId="3228" priority="4184" operator="equal">
      <formula>"Bodyfall"</formula>
    </cfRule>
    <cfRule type="cellIs" dxfId="3227" priority="4185" operator="equal">
      <formula>"Projectiles"</formula>
    </cfRule>
    <cfRule type="cellIs" dxfId="3226" priority="4186" operator="equal">
      <formula>"Misc"</formula>
    </cfRule>
    <cfRule type="cellIs" dxfId="3225" priority="4187" operator="equal">
      <formula>"Music"</formula>
    </cfRule>
    <cfRule type="cellIs" dxfId="3224" priority="4188" operator="equal">
      <formula>"Elements"</formula>
    </cfRule>
    <cfRule type="cellIs" dxfId="3223" priority="4189" operator="equal">
      <formula>"UI"</formula>
    </cfRule>
    <cfRule type="cellIs" dxfId="3222" priority="4190" operator="equal">
      <formula>"Vocalisation"</formula>
    </cfRule>
    <cfRule type="cellIs" dxfId="3221" priority="4191" operator="equal">
      <formula>"Footstep"</formula>
    </cfRule>
    <cfRule type="cellIs" dxfId="3220" priority="4192" operator="equal">
      <formula>"Armour"</formula>
    </cfRule>
    <cfRule type="cellIs" dxfId="3219" priority="4193" operator="equal">
      <formula>"Environment"</formula>
    </cfRule>
    <cfRule type="cellIs" dxfId="3218" priority="4194" operator="equal">
      <formula>"Weaponary"</formula>
    </cfRule>
  </conditionalFormatting>
  <conditionalFormatting sqref="B169">
    <cfRule type="cellIs" dxfId="3217" priority="4153" operator="equal">
      <formula>"Magic"</formula>
    </cfRule>
  </conditionalFormatting>
  <conditionalFormatting sqref="C169">
    <cfRule type="cellIs" dxfId="3216" priority="4149" operator="equal">
      <formula>4</formula>
    </cfRule>
    <cfRule type="cellIs" dxfId="3215" priority="4150" operator="equal">
      <formula>3</formula>
    </cfRule>
    <cfRule type="cellIs" dxfId="3214" priority="4151" operator="equal">
      <formula>2</formula>
    </cfRule>
    <cfRule type="cellIs" dxfId="3213" priority="4152" operator="equal">
      <formula>1</formula>
    </cfRule>
  </conditionalFormatting>
  <conditionalFormatting sqref="B169">
    <cfRule type="cellIs" dxfId="3212" priority="4138" operator="equal">
      <formula>"Bodyfall"</formula>
    </cfRule>
    <cfRule type="cellIs" dxfId="3211" priority="4139" operator="equal">
      <formula>"Projectiles"</formula>
    </cfRule>
    <cfRule type="cellIs" dxfId="3210" priority="4140" operator="equal">
      <formula>"Misc"</formula>
    </cfRule>
    <cfRule type="cellIs" dxfId="3209" priority="4141" operator="equal">
      <formula>"Music"</formula>
    </cfRule>
    <cfRule type="cellIs" dxfId="3208" priority="4142" operator="equal">
      <formula>"Elements"</formula>
    </cfRule>
    <cfRule type="cellIs" dxfId="3207" priority="4143" operator="equal">
      <formula>"UI"</formula>
    </cfRule>
    <cfRule type="cellIs" dxfId="3206" priority="4144" operator="equal">
      <formula>"Vocalisation"</formula>
    </cfRule>
    <cfRule type="cellIs" dxfId="3205" priority="4145" operator="equal">
      <formula>"Footstep"</formula>
    </cfRule>
    <cfRule type="cellIs" dxfId="3204" priority="4146" operator="equal">
      <formula>"Armour"</formula>
    </cfRule>
    <cfRule type="cellIs" dxfId="3203" priority="4147" operator="equal">
      <formula>"Environment"</formula>
    </cfRule>
    <cfRule type="cellIs" dxfId="3202" priority="4148" operator="equal">
      <formula>"Weaponary"</formula>
    </cfRule>
  </conditionalFormatting>
  <conditionalFormatting sqref="AB151">
    <cfRule type="cellIs" dxfId="3201" priority="4086" operator="equal">
      <formula>"Descoped"</formula>
    </cfRule>
    <cfRule type="cellIs" dxfId="3200" priority="4087" operator="equal">
      <formula>"Blocked"</formula>
    </cfRule>
    <cfRule type="cellIs" dxfId="3199" priority="4088" operator="equal">
      <formula>"Completed"</formula>
    </cfRule>
    <cfRule type="cellIs" dxfId="3198" priority="4089" operator="equal">
      <formula>"In Progress"</formula>
    </cfRule>
    <cfRule type="cellIs" dxfId="3197" priority="4090" operator="equal">
      <formula>"Pending"</formula>
    </cfRule>
  </conditionalFormatting>
  <conditionalFormatting sqref="AB152:AB157">
    <cfRule type="cellIs" dxfId="3196" priority="4081" operator="equal">
      <formula>"Descoped"</formula>
    </cfRule>
    <cfRule type="cellIs" dxfId="3195" priority="4082" operator="equal">
      <formula>"Blocked"</formula>
    </cfRule>
    <cfRule type="cellIs" dxfId="3194" priority="4083" operator="equal">
      <formula>"Completed"</formula>
    </cfRule>
    <cfRule type="cellIs" dxfId="3193" priority="4084" operator="equal">
      <formula>"In Progress"</formula>
    </cfRule>
    <cfRule type="cellIs" dxfId="3192" priority="4085" operator="equal">
      <formula>"Pending"</formula>
    </cfRule>
  </conditionalFormatting>
  <conditionalFormatting sqref="AB66">
    <cfRule type="cellIs" dxfId="3191" priority="4021" operator="equal">
      <formula>"Descoped"</formula>
    </cfRule>
    <cfRule type="cellIs" dxfId="3190" priority="4022" operator="equal">
      <formula>"Blocked"</formula>
    </cfRule>
    <cfRule type="cellIs" dxfId="3189" priority="4023" operator="equal">
      <formula>"Completed"</formula>
    </cfRule>
    <cfRule type="cellIs" dxfId="3188" priority="4024" operator="equal">
      <formula>"In Progress"</formula>
    </cfRule>
    <cfRule type="cellIs" dxfId="3187" priority="4025" operator="equal">
      <formula>"Pending"</formula>
    </cfRule>
  </conditionalFormatting>
  <conditionalFormatting sqref="B66">
    <cfRule type="cellIs" dxfId="3186" priority="4011" operator="equal">
      <formula>"Projectiles"</formula>
    </cfRule>
    <cfRule type="cellIs" dxfId="3185" priority="4012" operator="equal">
      <formula>"Misc"</formula>
    </cfRule>
    <cfRule type="cellIs" dxfId="3184" priority="4013" operator="equal">
      <formula>"Music"</formula>
    </cfRule>
    <cfRule type="cellIs" dxfId="3183" priority="4014" operator="equal">
      <formula>"Elements"</formula>
    </cfRule>
    <cfRule type="cellIs" dxfId="3182" priority="4015" operator="equal">
      <formula>"UI"</formula>
    </cfRule>
    <cfRule type="cellIs" dxfId="3181" priority="4016" operator="equal">
      <formula>"Vocalisation"</formula>
    </cfRule>
    <cfRule type="cellIs" dxfId="3180" priority="4017" operator="equal">
      <formula>"Footstep"</formula>
    </cfRule>
    <cfRule type="cellIs" dxfId="3179" priority="4018" operator="equal">
      <formula>"Armour"</formula>
    </cfRule>
    <cfRule type="cellIs" dxfId="3178" priority="4019" operator="equal">
      <formula>"Environment"</formula>
    </cfRule>
    <cfRule type="cellIs" dxfId="3177" priority="4020" operator="equal">
      <formula>"Weaponary"</formula>
    </cfRule>
  </conditionalFormatting>
  <conditionalFormatting sqref="B66">
    <cfRule type="cellIs" dxfId="3176" priority="4010" operator="equal">
      <formula>"Magic"</formula>
    </cfRule>
  </conditionalFormatting>
  <conditionalFormatting sqref="C66">
    <cfRule type="cellIs" dxfId="3175" priority="4006" operator="equal">
      <formula>4</formula>
    </cfRule>
    <cfRule type="cellIs" dxfId="3174" priority="4007" operator="equal">
      <formula>3</formula>
    </cfRule>
    <cfRule type="cellIs" dxfId="3173" priority="4008" operator="equal">
      <formula>2</formula>
    </cfRule>
    <cfRule type="cellIs" dxfId="3172" priority="4009" operator="equal">
      <formula>1</formula>
    </cfRule>
  </conditionalFormatting>
  <conditionalFormatting sqref="B66">
    <cfRule type="cellIs" dxfId="3171" priority="3994" operator="equal">
      <formula>"Bodyfall"</formula>
    </cfRule>
    <cfRule type="cellIs" dxfId="3170" priority="3996" operator="equal">
      <formula>"Projectiles"</formula>
    </cfRule>
    <cfRule type="cellIs" dxfId="3169" priority="3997" operator="equal">
      <formula>"Misc"</formula>
    </cfRule>
    <cfRule type="cellIs" dxfId="3168" priority="3998" operator="equal">
      <formula>"Music"</formula>
    </cfRule>
    <cfRule type="cellIs" dxfId="3167" priority="3999" operator="equal">
      <formula>"Elements"</formula>
    </cfRule>
    <cfRule type="cellIs" dxfId="3166" priority="4000" operator="equal">
      <formula>"UI"</formula>
    </cfRule>
    <cfRule type="cellIs" dxfId="3165" priority="4001" operator="equal">
      <formula>"Vocalisation"</formula>
    </cfRule>
    <cfRule type="cellIs" dxfId="3164" priority="4002" operator="equal">
      <formula>"Footstep"</formula>
    </cfRule>
    <cfRule type="cellIs" dxfId="3163" priority="4003" operator="equal">
      <formula>"Armour"</formula>
    </cfRule>
    <cfRule type="cellIs" dxfId="3162" priority="4004" operator="equal">
      <formula>"Environment"</formula>
    </cfRule>
    <cfRule type="cellIs" dxfId="3161" priority="4005" operator="equal">
      <formula>"Weaponary"</formula>
    </cfRule>
  </conditionalFormatting>
  <conditionalFormatting sqref="B66">
    <cfRule type="cellIs" dxfId="3160" priority="3995" operator="equal">
      <formula>"Magic"</formula>
    </cfRule>
  </conditionalFormatting>
  <conditionalFormatting sqref="C14">
    <cfRule type="cellIs" dxfId="3159" priority="3985" operator="equal">
      <formula>4</formula>
    </cfRule>
    <cfRule type="cellIs" dxfId="3158" priority="3986" operator="equal">
      <formula>3</formula>
    </cfRule>
    <cfRule type="cellIs" dxfId="3157" priority="3987" operator="equal">
      <formula>2</formula>
    </cfRule>
    <cfRule type="cellIs" dxfId="3156" priority="3988" operator="equal">
      <formula>1</formula>
    </cfRule>
  </conditionalFormatting>
  <conditionalFormatting sqref="B14">
    <cfRule type="cellIs" dxfId="3155" priority="3973" operator="equal">
      <formula>"Bodyfall"</formula>
    </cfRule>
    <cfRule type="cellIs" dxfId="3154" priority="3975" operator="equal">
      <formula>"Projectiles"</formula>
    </cfRule>
    <cfRule type="cellIs" dxfId="3153" priority="3976" operator="equal">
      <formula>"Misc"</formula>
    </cfRule>
    <cfRule type="cellIs" dxfId="3152" priority="3977" operator="equal">
      <formula>"Music"</formula>
    </cfRule>
    <cfRule type="cellIs" dxfId="3151" priority="3978" operator="equal">
      <formula>"Elements"</formula>
    </cfRule>
    <cfRule type="cellIs" dxfId="3150" priority="3979" operator="equal">
      <formula>"UI"</formula>
    </cfRule>
    <cfRule type="cellIs" dxfId="3149" priority="3980" operator="equal">
      <formula>"Vocalisation"</formula>
    </cfRule>
    <cfRule type="cellIs" dxfId="3148" priority="3981" operator="equal">
      <formula>"Footstep"</formula>
    </cfRule>
    <cfRule type="cellIs" dxfId="3147" priority="3982" operator="equal">
      <formula>"Armour"</formula>
    </cfRule>
    <cfRule type="cellIs" dxfId="3146" priority="3983" operator="equal">
      <formula>"Environment"</formula>
    </cfRule>
    <cfRule type="cellIs" dxfId="3145" priority="3984" operator="equal">
      <formula>"Weaponary"</formula>
    </cfRule>
  </conditionalFormatting>
  <conditionalFormatting sqref="B14">
    <cfRule type="cellIs" dxfId="3144" priority="3974" operator="equal">
      <formula>"Magic"</formula>
    </cfRule>
  </conditionalFormatting>
  <conditionalFormatting sqref="C12">
    <cfRule type="cellIs" dxfId="3143" priority="3964" operator="equal">
      <formula>4</formula>
    </cfRule>
    <cfRule type="cellIs" dxfId="3142" priority="3965" operator="equal">
      <formula>3</formula>
    </cfRule>
    <cfRule type="cellIs" dxfId="3141" priority="3966" operator="equal">
      <formula>2</formula>
    </cfRule>
    <cfRule type="cellIs" dxfId="3140" priority="3967" operator="equal">
      <formula>1</formula>
    </cfRule>
  </conditionalFormatting>
  <conditionalFormatting sqref="B12">
    <cfRule type="cellIs" dxfId="3139" priority="3952" operator="equal">
      <formula>"Bodyfall"</formula>
    </cfRule>
    <cfRule type="cellIs" dxfId="3138" priority="3954" operator="equal">
      <formula>"Projectiles"</formula>
    </cfRule>
    <cfRule type="cellIs" dxfId="3137" priority="3955" operator="equal">
      <formula>"Misc"</formula>
    </cfRule>
    <cfRule type="cellIs" dxfId="3136" priority="3956" operator="equal">
      <formula>"Music"</formula>
    </cfRule>
    <cfRule type="cellIs" dxfId="3135" priority="3957" operator="equal">
      <formula>"Elements"</formula>
    </cfRule>
    <cfRule type="cellIs" dxfId="3134" priority="3958" operator="equal">
      <formula>"UI"</formula>
    </cfRule>
    <cfRule type="cellIs" dxfId="3133" priority="3959" operator="equal">
      <formula>"Vocalisation"</formula>
    </cfRule>
    <cfRule type="cellIs" dxfId="3132" priority="3960" operator="equal">
      <formula>"Footstep"</formula>
    </cfRule>
    <cfRule type="cellIs" dxfId="3131" priority="3961" operator="equal">
      <formula>"Armour"</formula>
    </cfRule>
    <cfRule type="cellIs" dxfId="3130" priority="3962" operator="equal">
      <formula>"Environment"</formula>
    </cfRule>
    <cfRule type="cellIs" dxfId="3129" priority="3963" operator="equal">
      <formula>"Weaponary"</formula>
    </cfRule>
  </conditionalFormatting>
  <conditionalFormatting sqref="B12">
    <cfRule type="cellIs" dxfId="3128" priority="3953" operator="equal">
      <formula>"Magic"</formula>
    </cfRule>
  </conditionalFormatting>
  <conditionalFormatting sqref="C18">
    <cfRule type="cellIs" dxfId="3127" priority="3943" operator="equal">
      <formula>4</formula>
    </cfRule>
    <cfRule type="cellIs" dxfId="3126" priority="3944" operator="equal">
      <formula>3</formula>
    </cfRule>
    <cfRule type="cellIs" dxfId="3125" priority="3945" operator="equal">
      <formula>2</formula>
    </cfRule>
    <cfRule type="cellIs" dxfId="3124" priority="3946" operator="equal">
      <formula>1</formula>
    </cfRule>
  </conditionalFormatting>
  <conditionalFormatting sqref="B18">
    <cfRule type="cellIs" dxfId="3123" priority="3931" operator="equal">
      <formula>"Bodyfall"</formula>
    </cfRule>
    <cfRule type="cellIs" dxfId="3122" priority="3933" operator="equal">
      <formula>"Projectiles"</formula>
    </cfRule>
    <cfRule type="cellIs" dxfId="3121" priority="3934" operator="equal">
      <formula>"Misc"</formula>
    </cfRule>
    <cfRule type="cellIs" dxfId="3120" priority="3935" operator="equal">
      <formula>"Music"</formula>
    </cfRule>
    <cfRule type="cellIs" dxfId="3119" priority="3936" operator="equal">
      <formula>"Elements"</formula>
    </cfRule>
    <cfRule type="cellIs" dxfId="3118" priority="3937" operator="equal">
      <formula>"UI"</formula>
    </cfRule>
    <cfRule type="cellIs" dxfId="3117" priority="3938" operator="equal">
      <formula>"Vocalisation"</formula>
    </cfRule>
    <cfRule type="cellIs" dxfId="3116" priority="3939" operator="equal">
      <formula>"Footstep"</formula>
    </cfRule>
    <cfRule type="cellIs" dxfId="3115" priority="3940" operator="equal">
      <formula>"Armour"</formula>
    </cfRule>
    <cfRule type="cellIs" dxfId="3114" priority="3941" operator="equal">
      <formula>"Environment"</formula>
    </cfRule>
    <cfRule type="cellIs" dxfId="3113" priority="3942" operator="equal">
      <formula>"Weaponary"</formula>
    </cfRule>
  </conditionalFormatting>
  <conditionalFormatting sqref="B18">
    <cfRule type="cellIs" dxfId="3112" priority="3932" operator="equal">
      <formula>"Magic"</formula>
    </cfRule>
  </conditionalFormatting>
  <conditionalFormatting sqref="C19">
    <cfRule type="cellIs" dxfId="3111" priority="3922" operator="equal">
      <formula>4</formula>
    </cfRule>
    <cfRule type="cellIs" dxfId="3110" priority="3923" operator="equal">
      <formula>3</formula>
    </cfRule>
    <cfRule type="cellIs" dxfId="3109" priority="3924" operator="equal">
      <formula>2</formula>
    </cfRule>
    <cfRule type="cellIs" dxfId="3108" priority="3925" operator="equal">
      <formula>1</formula>
    </cfRule>
  </conditionalFormatting>
  <conditionalFormatting sqref="B19">
    <cfRule type="cellIs" dxfId="3107" priority="3910" operator="equal">
      <formula>"Bodyfall"</formula>
    </cfRule>
    <cfRule type="cellIs" dxfId="3106" priority="3912" operator="equal">
      <formula>"Projectiles"</formula>
    </cfRule>
    <cfRule type="cellIs" dxfId="3105" priority="3913" operator="equal">
      <formula>"Misc"</formula>
    </cfRule>
    <cfRule type="cellIs" dxfId="3104" priority="3914" operator="equal">
      <formula>"Music"</formula>
    </cfRule>
    <cfRule type="cellIs" dxfId="3103" priority="3915" operator="equal">
      <formula>"Elements"</formula>
    </cfRule>
    <cfRule type="cellIs" dxfId="3102" priority="3916" operator="equal">
      <formula>"UI"</formula>
    </cfRule>
    <cfRule type="cellIs" dxfId="3101" priority="3917" operator="equal">
      <formula>"Vocalisation"</formula>
    </cfRule>
    <cfRule type="cellIs" dxfId="3100" priority="3918" operator="equal">
      <formula>"Footstep"</formula>
    </cfRule>
    <cfRule type="cellIs" dxfId="3099" priority="3919" operator="equal">
      <formula>"Armour"</formula>
    </cfRule>
    <cfRule type="cellIs" dxfId="3098" priority="3920" operator="equal">
      <formula>"Environment"</formula>
    </cfRule>
    <cfRule type="cellIs" dxfId="3097" priority="3921" operator="equal">
      <formula>"Weaponary"</formula>
    </cfRule>
  </conditionalFormatting>
  <conditionalFormatting sqref="B19">
    <cfRule type="cellIs" dxfId="3096" priority="3911" operator="equal">
      <formula>"Magic"</formula>
    </cfRule>
  </conditionalFormatting>
  <conditionalFormatting sqref="C20:C21">
    <cfRule type="cellIs" dxfId="3095" priority="3901" operator="equal">
      <formula>4</formula>
    </cfRule>
    <cfRule type="cellIs" dxfId="3094" priority="3902" operator="equal">
      <formula>3</formula>
    </cfRule>
    <cfRule type="cellIs" dxfId="3093" priority="3903" operator="equal">
      <formula>2</formula>
    </cfRule>
    <cfRule type="cellIs" dxfId="3092" priority="3904" operator="equal">
      <formula>1</formula>
    </cfRule>
  </conditionalFormatting>
  <conditionalFormatting sqref="B20:B21">
    <cfRule type="cellIs" dxfId="3091" priority="3889" operator="equal">
      <formula>"Bodyfall"</formula>
    </cfRule>
    <cfRule type="cellIs" dxfId="3090" priority="3891" operator="equal">
      <formula>"Projectiles"</formula>
    </cfRule>
    <cfRule type="cellIs" dxfId="3089" priority="3892" operator="equal">
      <formula>"Misc"</formula>
    </cfRule>
    <cfRule type="cellIs" dxfId="3088" priority="3893" operator="equal">
      <formula>"Music"</formula>
    </cfRule>
    <cfRule type="cellIs" dxfId="3087" priority="3894" operator="equal">
      <formula>"Elements"</formula>
    </cfRule>
    <cfRule type="cellIs" dxfId="3086" priority="3895" operator="equal">
      <formula>"UI"</formula>
    </cfRule>
    <cfRule type="cellIs" dxfId="3085" priority="3896" operator="equal">
      <formula>"Vocalisation"</formula>
    </cfRule>
    <cfRule type="cellIs" dxfId="3084" priority="3897" operator="equal">
      <formula>"Footstep"</formula>
    </cfRule>
    <cfRule type="cellIs" dxfId="3083" priority="3898" operator="equal">
      <formula>"Armour"</formula>
    </cfRule>
    <cfRule type="cellIs" dxfId="3082" priority="3899" operator="equal">
      <formula>"Environment"</formula>
    </cfRule>
    <cfRule type="cellIs" dxfId="3081" priority="3900" operator="equal">
      <formula>"Weaponary"</formula>
    </cfRule>
  </conditionalFormatting>
  <conditionalFormatting sqref="B20:B21">
    <cfRule type="cellIs" dxfId="3080" priority="3890" operator="equal">
      <formula>"Magic"</formula>
    </cfRule>
  </conditionalFormatting>
  <conditionalFormatting sqref="C20:C21">
    <cfRule type="cellIs" dxfId="3079" priority="3880" operator="equal">
      <formula>4</formula>
    </cfRule>
    <cfRule type="cellIs" dxfId="3078" priority="3881" operator="equal">
      <formula>3</formula>
    </cfRule>
    <cfRule type="cellIs" dxfId="3077" priority="3882" operator="equal">
      <formula>2</formula>
    </cfRule>
    <cfRule type="cellIs" dxfId="3076" priority="3883" operator="equal">
      <formula>1</formula>
    </cfRule>
  </conditionalFormatting>
  <conditionalFormatting sqref="B20:B21">
    <cfRule type="cellIs" dxfId="3075" priority="3868" operator="equal">
      <formula>"Bodyfall"</formula>
    </cfRule>
    <cfRule type="cellIs" dxfId="3074" priority="3870" operator="equal">
      <formula>"Projectiles"</formula>
    </cfRule>
    <cfRule type="cellIs" dxfId="3073" priority="3871" operator="equal">
      <formula>"Misc"</formula>
    </cfRule>
    <cfRule type="cellIs" dxfId="3072" priority="3872" operator="equal">
      <formula>"Music"</formula>
    </cfRule>
    <cfRule type="cellIs" dxfId="3071" priority="3873" operator="equal">
      <formula>"Elements"</formula>
    </cfRule>
    <cfRule type="cellIs" dxfId="3070" priority="3874" operator="equal">
      <formula>"UI"</formula>
    </cfRule>
    <cfRule type="cellIs" dxfId="3069" priority="3875" operator="equal">
      <formula>"Vocalisation"</formula>
    </cfRule>
    <cfRule type="cellIs" dxfId="3068" priority="3876" operator="equal">
      <formula>"Footstep"</formula>
    </cfRule>
    <cfRule type="cellIs" dxfId="3067" priority="3877" operator="equal">
      <formula>"Armour"</formula>
    </cfRule>
    <cfRule type="cellIs" dxfId="3066" priority="3878" operator="equal">
      <formula>"Environment"</formula>
    </cfRule>
    <cfRule type="cellIs" dxfId="3065" priority="3879" operator="equal">
      <formula>"Weaponary"</formula>
    </cfRule>
  </conditionalFormatting>
  <conditionalFormatting sqref="B20:B21">
    <cfRule type="cellIs" dxfId="3064" priority="3869" operator="equal">
      <formula>"Magic"</formula>
    </cfRule>
  </conditionalFormatting>
  <conditionalFormatting sqref="AB40">
    <cfRule type="cellIs" dxfId="3063" priority="3863" operator="equal">
      <formula>"Descoped"</formula>
    </cfRule>
    <cfRule type="cellIs" dxfId="3062" priority="3864" operator="equal">
      <formula>"Blocked"</formula>
    </cfRule>
    <cfRule type="cellIs" dxfId="3061" priority="3865" operator="equal">
      <formula>"Completed"</formula>
    </cfRule>
    <cfRule type="cellIs" dxfId="3060" priority="3866" operator="equal">
      <formula>"In Progress"</formula>
    </cfRule>
    <cfRule type="cellIs" dxfId="3059" priority="3867" operator="equal">
      <formula>"Pending"</formula>
    </cfRule>
  </conditionalFormatting>
  <conditionalFormatting sqref="C40:C42">
    <cfRule type="cellIs" dxfId="3058" priority="3859" operator="equal">
      <formula>4</formula>
    </cfRule>
    <cfRule type="cellIs" dxfId="3057" priority="3860" operator="equal">
      <formula>3</formula>
    </cfRule>
    <cfRule type="cellIs" dxfId="3056" priority="3861" operator="equal">
      <formula>2</formula>
    </cfRule>
    <cfRule type="cellIs" dxfId="3055" priority="3862" operator="equal">
      <formula>1</formula>
    </cfRule>
  </conditionalFormatting>
  <conditionalFormatting sqref="B40">
    <cfRule type="cellIs" dxfId="3054" priority="3847" operator="equal">
      <formula>"Bodyfall"</formula>
    </cfRule>
    <cfRule type="cellIs" dxfId="3053" priority="3849" operator="equal">
      <formula>"Projectiles"</formula>
    </cfRule>
    <cfRule type="cellIs" dxfId="3052" priority="3850" operator="equal">
      <formula>"Misc"</formula>
    </cfRule>
    <cfRule type="cellIs" dxfId="3051" priority="3851" operator="equal">
      <formula>"Music"</formula>
    </cfRule>
    <cfRule type="cellIs" dxfId="3050" priority="3852" operator="equal">
      <formula>"Elements"</formula>
    </cfRule>
    <cfRule type="cellIs" dxfId="3049" priority="3853" operator="equal">
      <formula>"UI"</formula>
    </cfRule>
    <cfRule type="cellIs" dxfId="3048" priority="3854" operator="equal">
      <formula>"Vocalisation"</formula>
    </cfRule>
    <cfRule type="cellIs" dxfId="3047" priority="3855" operator="equal">
      <formula>"Footstep"</formula>
    </cfRule>
    <cfRule type="cellIs" dxfId="3046" priority="3856" operator="equal">
      <formula>"Armour"</formula>
    </cfRule>
    <cfRule type="cellIs" dxfId="3045" priority="3857" operator="equal">
      <formula>"Environment"</formula>
    </cfRule>
    <cfRule type="cellIs" dxfId="3044" priority="3858" operator="equal">
      <formula>"Weaponary"</formula>
    </cfRule>
  </conditionalFormatting>
  <conditionalFormatting sqref="B40">
    <cfRule type="cellIs" dxfId="3043" priority="3848" operator="equal">
      <formula>"Magic"</formula>
    </cfRule>
  </conditionalFormatting>
  <conditionalFormatting sqref="B41:B42">
    <cfRule type="cellIs" dxfId="3042" priority="3835" operator="equal">
      <formula>"Bodyfall"</formula>
    </cfRule>
    <cfRule type="cellIs" dxfId="3041" priority="3837" operator="equal">
      <formula>"Projectiles"</formula>
    </cfRule>
    <cfRule type="cellIs" dxfId="3040" priority="3838" operator="equal">
      <formula>"Misc"</formula>
    </cfRule>
    <cfRule type="cellIs" dxfId="3039" priority="3839" operator="equal">
      <formula>"Music"</formula>
    </cfRule>
    <cfRule type="cellIs" dxfId="3038" priority="3840" operator="equal">
      <formula>"Elements"</formula>
    </cfRule>
    <cfRule type="cellIs" dxfId="3037" priority="3841" operator="equal">
      <formula>"UI"</formula>
    </cfRule>
    <cfRule type="cellIs" dxfId="3036" priority="3842" operator="equal">
      <formula>"Vocalisation"</formula>
    </cfRule>
    <cfRule type="cellIs" dxfId="3035" priority="3843" operator="equal">
      <formula>"Footstep"</formula>
    </cfRule>
    <cfRule type="cellIs" dxfId="3034" priority="3844" operator="equal">
      <formula>"Armour"</formula>
    </cfRule>
    <cfRule type="cellIs" dxfId="3033" priority="3845" operator="equal">
      <formula>"Environment"</formula>
    </cfRule>
    <cfRule type="cellIs" dxfId="3032" priority="3846" operator="equal">
      <formula>"Weaponary"</formula>
    </cfRule>
  </conditionalFormatting>
  <conditionalFormatting sqref="B41:B42">
    <cfRule type="cellIs" dxfId="3031" priority="3836" operator="equal">
      <formula>"Magic"</formula>
    </cfRule>
  </conditionalFormatting>
  <conditionalFormatting sqref="C122">
    <cfRule type="cellIs" dxfId="3030" priority="3831" operator="equal">
      <formula>4</formula>
    </cfRule>
    <cfRule type="cellIs" dxfId="3029" priority="3832" operator="equal">
      <formula>3</formula>
    </cfRule>
    <cfRule type="cellIs" dxfId="3028" priority="3833" operator="equal">
      <formula>2</formula>
    </cfRule>
    <cfRule type="cellIs" dxfId="3027" priority="3834" operator="equal">
      <formula>1</formula>
    </cfRule>
  </conditionalFormatting>
  <conditionalFormatting sqref="B122">
    <cfRule type="cellIs" dxfId="3026" priority="3819" operator="equal">
      <formula>"Bodyfall"</formula>
    </cfRule>
    <cfRule type="cellIs" dxfId="3025" priority="3821" operator="equal">
      <formula>"Projectiles"</formula>
    </cfRule>
    <cfRule type="cellIs" dxfId="3024" priority="3822" operator="equal">
      <formula>"Misc"</formula>
    </cfRule>
    <cfRule type="cellIs" dxfId="3023" priority="3823" operator="equal">
      <formula>"Music"</formula>
    </cfRule>
    <cfRule type="cellIs" dxfId="3022" priority="3824" operator="equal">
      <formula>"Elements"</formula>
    </cfRule>
    <cfRule type="cellIs" dxfId="3021" priority="3825" operator="equal">
      <formula>"UI"</formula>
    </cfRule>
    <cfRule type="cellIs" dxfId="3020" priority="3826" operator="equal">
      <formula>"Vocalisation"</formula>
    </cfRule>
    <cfRule type="cellIs" dxfId="3019" priority="3827" operator="equal">
      <formula>"Footstep"</formula>
    </cfRule>
    <cfRule type="cellIs" dxfId="3018" priority="3828" operator="equal">
      <formula>"Armour"</formula>
    </cfRule>
    <cfRule type="cellIs" dxfId="3017" priority="3829" operator="equal">
      <formula>"Environment"</formula>
    </cfRule>
    <cfRule type="cellIs" dxfId="3016" priority="3830" operator="equal">
      <formula>"Weaponary"</formula>
    </cfRule>
  </conditionalFormatting>
  <conditionalFormatting sqref="B122">
    <cfRule type="cellIs" dxfId="3015" priority="3820" operator="equal">
      <formula>"Magic"</formula>
    </cfRule>
  </conditionalFormatting>
  <conditionalFormatting sqref="B123:B125 B127">
    <cfRule type="cellIs" dxfId="3014" priority="3807" operator="equal">
      <formula>"Bodyfall"</formula>
    </cfRule>
    <cfRule type="cellIs" dxfId="3013" priority="3809" operator="equal">
      <formula>"Projectiles"</formula>
    </cfRule>
    <cfRule type="cellIs" dxfId="3012" priority="3810" operator="equal">
      <formula>"Misc"</formula>
    </cfRule>
    <cfRule type="cellIs" dxfId="3011" priority="3811" operator="equal">
      <formula>"Music"</formula>
    </cfRule>
    <cfRule type="cellIs" dxfId="3010" priority="3812" operator="equal">
      <formula>"Elements"</formula>
    </cfRule>
    <cfRule type="cellIs" dxfId="3009" priority="3813" operator="equal">
      <formula>"UI"</formula>
    </cfRule>
    <cfRule type="cellIs" dxfId="3008" priority="3814" operator="equal">
      <formula>"Vocalisation"</formula>
    </cfRule>
    <cfRule type="cellIs" dxfId="3007" priority="3815" operator="equal">
      <formula>"Footstep"</formula>
    </cfRule>
    <cfRule type="cellIs" dxfId="3006" priority="3816" operator="equal">
      <formula>"Armour"</formula>
    </cfRule>
    <cfRule type="cellIs" dxfId="3005" priority="3817" operator="equal">
      <formula>"Environment"</formula>
    </cfRule>
    <cfRule type="cellIs" dxfId="3004" priority="3818" operator="equal">
      <formula>"Weaponary"</formula>
    </cfRule>
  </conditionalFormatting>
  <conditionalFormatting sqref="B123:B125 B127">
    <cfRule type="cellIs" dxfId="3003" priority="3808" operator="equal">
      <formula>"Magic"</formula>
    </cfRule>
  </conditionalFormatting>
  <conditionalFormatting sqref="C123:C125 C127">
    <cfRule type="cellIs" dxfId="3002" priority="3803" operator="equal">
      <formula>4</formula>
    </cfRule>
    <cfRule type="cellIs" dxfId="3001" priority="3804" operator="equal">
      <formula>3</formula>
    </cfRule>
    <cfRule type="cellIs" dxfId="3000" priority="3805" operator="equal">
      <formula>2</formula>
    </cfRule>
    <cfRule type="cellIs" dxfId="2999" priority="3806" operator="equal">
      <formula>1</formula>
    </cfRule>
  </conditionalFormatting>
  <conditionalFormatting sqref="B126">
    <cfRule type="cellIs" dxfId="2998" priority="3786" operator="equal">
      <formula>"Bodyfall"</formula>
    </cfRule>
    <cfRule type="cellIs" dxfId="2997" priority="3788" operator="equal">
      <formula>"Projectiles"</formula>
    </cfRule>
    <cfRule type="cellIs" dxfId="2996" priority="3789" operator="equal">
      <formula>"Misc"</formula>
    </cfRule>
    <cfRule type="cellIs" dxfId="2995" priority="3790" operator="equal">
      <formula>"Music"</formula>
    </cfRule>
    <cfRule type="cellIs" dxfId="2994" priority="3791" operator="equal">
      <formula>"Elements"</formula>
    </cfRule>
    <cfRule type="cellIs" dxfId="2993" priority="3792" operator="equal">
      <formula>"UI"</formula>
    </cfRule>
    <cfRule type="cellIs" dxfId="2992" priority="3793" operator="equal">
      <formula>"Vocalisation"</formula>
    </cfRule>
    <cfRule type="cellIs" dxfId="2991" priority="3794" operator="equal">
      <formula>"Footstep"</formula>
    </cfRule>
    <cfRule type="cellIs" dxfId="2990" priority="3795" operator="equal">
      <formula>"Armour"</formula>
    </cfRule>
    <cfRule type="cellIs" dxfId="2989" priority="3796" operator="equal">
      <formula>"Environment"</formula>
    </cfRule>
    <cfRule type="cellIs" dxfId="2988" priority="3797" operator="equal">
      <formula>"Weaponary"</formula>
    </cfRule>
  </conditionalFormatting>
  <conditionalFormatting sqref="B126">
    <cfRule type="cellIs" dxfId="2987" priority="3787" operator="equal">
      <formula>"Magic"</formula>
    </cfRule>
  </conditionalFormatting>
  <conditionalFormatting sqref="C126">
    <cfRule type="cellIs" dxfId="2986" priority="3782" operator="equal">
      <formula>4</formula>
    </cfRule>
    <cfRule type="cellIs" dxfId="2985" priority="3783" operator="equal">
      <formula>3</formula>
    </cfRule>
    <cfRule type="cellIs" dxfId="2984" priority="3784" operator="equal">
      <formula>2</formula>
    </cfRule>
    <cfRule type="cellIs" dxfId="2983" priority="3785" operator="equal">
      <formula>1</formula>
    </cfRule>
  </conditionalFormatting>
  <conditionalFormatting sqref="B132:B134 B138 B136">
    <cfRule type="cellIs" dxfId="2982" priority="3771" operator="equal">
      <formula>"Magic"</formula>
    </cfRule>
  </conditionalFormatting>
  <conditionalFormatting sqref="C132:C134 C138 C136">
    <cfRule type="cellIs" dxfId="2981" priority="3767" operator="equal">
      <formula>4</formula>
    </cfRule>
    <cfRule type="cellIs" dxfId="2980" priority="3768" operator="equal">
      <formula>3</formula>
    </cfRule>
    <cfRule type="cellIs" dxfId="2979" priority="3769" operator="equal">
      <formula>2</formula>
    </cfRule>
    <cfRule type="cellIs" dxfId="2978" priority="3770" operator="equal">
      <formula>1</formula>
    </cfRule>
  </conditionalFormatting>
  <conditionalFormatting sqref="B132:B134 B138 B136">
    <cfRule type="cellIs" dxfId="2977" priority="3756" operator="equal">
      <formula>"Bodyfall"</formula>
    </cfRule>
    <cfRule type="cellIs" dxfId="2976" priority="3757" operator="equal">
      <formula>"Projectiles"</formula>
    </cfRule>
    <cfRule type="cellIs" dxfId="2975" priority="3758" operator="equal">
      <formula>"Misc"</formula>
    </cfRule>
    <cfRule type="cellIs" dxfId="2974" priority="3759" operator="equal">
      <formula>"Music"</formula>
    </cfRule>
    <cfRule type="cellIs" dxfId="2973" priority="3760" operator="equal">
      <formula>"Elements"</formula>
    </cfRule>
    <cfRule type="cellIs" dxfId="2972" priority="3761" operator="equal">
      <formula>"UI"</formula>
    </cfRule>
    <cfRule type="cellIs" dxfId="2971" priority="3762" operator="equal">
      <formula>"Vocalisation"</formula>
    </cfRule>
    <cfRule type="cellIs" dxfId="2970" priority="3763" operator="equal">
      <formula>"Footstep"</formula>
    </cfRule>
    <cfRule type="cellIs" dxfId="2969" priority="3764" operator="equal">
      <formula>"Armour"</formula>
    </cfRule>
    <cfRule type="cellIs" dxfId="2968" priority="3765" operator="equal">
      <formula>"Environment"</formula>
    </cfRule>
    <cfRule type="cellIs" dxfId="2967" priority="3766" operator="equal">
      <formula>"Weaponary"</formula>
    </cfRule>
  </conditionalFormatting>
  <conditionalFormatting sqref="C131">
    <cfRule type="cellIs" dxfId="2966" priority="3752" operator="equal">
      <formula>4</formula>
    </cfRule>
    <cfRule type="cellIs" dxfId="2965" priority="3753" operator="equal">
      <formula>3</formula>
    </cfRule>
    <cfRule type="cellIs" dxfId="2964" priority="3754" operator="equal">
      <formula>2</formula>
    </cfRule>
    <cfRule type="cellIs" dxfId="2963" priority="3755" operator="equal">
      <formula>1</formula>
    </cfRule>
  </conditionalFormatting>
  <conditionalFormatting sqref="B131">
    <cfRule type="cellIs" dxfId="2962" priority="3740" operator="equal">
      <formula>"Bodyfall"</formula>
    </cfRule>
    <cfRule type="cellIs" dxfId="2961" priority="3742" operator="equal">
      <formula>"Projectiles"</formula>
    </cfRule>
    <cfRule type="cellIs" dxfId="2960" priority="3743" operator="equal">
      <formula>"Misc"</formula>
    </cfRule>
    <cfRule type="cellIs" dxfId="2959" priority="3744" operator="equal">
      <formula>"Music"</formula>
    </cfRule>
    <cfRule type="cellIs" dxfId="2958" priority="3745" operator="equal">
      <formula>"Elements"</formula>
    </cfRule>
    <cfRule type="cellIs" dxfId="2957" priority="3746" operator="equal">
      <formula>"UI"</formula>
    </cfRule>
    <cfRule type="cellIs" dxfId="2956" priority="3747" operator="equal">
      <formula>"Vocalisation"</formula>
    </cfRule>
    <cfRule type="cellIs" dxfId="2955" priority="3748" operator="equal">
      <formula>"Footstep"</formula>
    </cfRule>
    <cfRule type="cellIs" dxfId="2954" priority="3749" operator="equal">
      <formula>"Armour"</formula>
    </cfRule>
    <cfRule type="cellIs" dxfId="2953" priority="3750" operator="equal">
      <formula>"Environment"</formula>
    </cfRule>
    <cfRule type="cellIs" dxfId="2952" priority="3751" operator="equal">
      <formula>"Weaponary"</formula>
    </cfRule>
  </conditionalFormatting>
  <conditionalFormatting sqref="B131">
    <cfRule type="cellIs" dxfId="2951" priority="3741" operator="equal">
      <formula>"Magic"</formula>
    </cfRule>
  </conditionalFormatting>
  <conditionalFormatting sqref="B137">
    <cfRule type="cellIs" dxfId="2950" priority="3739" operator="equal">
      <formula>"Magic"</formula>
    </cfRule>
  </conditionalFormatting>
  <conditionalFormatting sqref="C137">
    <cfRule type="cellIs" dxfId="2949" priority="3735" operator="equal">
      <formula>4</formula>
    </cfRule>
    <cfRule type="cellIs" dxfId="2948" priority="3736" operator="equal">
      <formula>3</formula>
    </cfRule>
    <cfRule type="cellIs" dxfId="2947" priority="3737" operator="equal">
      <formula>2</formula>
    </cfRule>
    <cfRule type="cellIs" dxfId="2946" priority="3738" operator="equal">
      <formula>1</formula>
    </cfRule>
  </conditionalFormatting>
  <conditionalFormatting sqref="B137">
    <cfRule type="cellIs" dxfId="2945" priority="3724" operator="equal">
      <formula>"Bodyfall"</formula>
    </cfRule>
    <cfRule type="cellIs" dxfId="2944" priority="3725" operator="equal">
      <formula>"Projectiles"</formula>
    </cfRule>
    <cfRule type="cellIs" dxfId="2943" priority="3726" operator="equal">
      <formula>"Misc"</formula>
    </cfRule>
    <cfRule type="cellIs" dxfId="2942" priority="3727" operator="equal">
      <formula>"Music"</formula>
    </cfRule>
    <cfRule type="cellIs" dxfId="2941" priority="3728" operator="equal">
      <formula>"Elements"</formula>
    </cfRule>
    <cfRule type="cellIs" dxfId="2940" priority="3729" operator="equal">
      <formula>"UI"</formula>
    </cfRule>
    <cfRule type="cellIs" dxfId="2939" priority="3730" operator="equal">
      <formula>"Vocalisation"</formula>
    </cfRule>
    <cfRule type="cellIs" dxfId="2938" priority="3731" operator="equal">
      <formula>"Footstep"</formula>
    </cfRule>
    <cfRule type="cellIs" dxfId="2937" priority="3732" operator="equal">
      <formula>"Armour"</formula>
    </cfRule>
    <cfRule type="cellIs" dxfId="2936" priority="3733" operator="equal">
      <formula>"Environment"</formula>
    </cfRule>
    <cfRule type="cellIs" dxfId="2935" priority="3734" operator="equal">
      <formula>"Weaponary"</formula>
    </cfRule>
  </conditionalFormatting>
  <conditionalFormatting sqref="B135">
    <cfRule type="cellIs" dxfId="2934" priority="3718" operator="equal">
      <formula>"Magic"</formula>
    </cfRule>
  </conditionalFormatting>
  <conditionalFormatting sqref="C135">
    <cfRule type="cellIs" dxfId="2933" priority="3714" operator="equal">
      <formula>4</formula>
    </cfRule>
    <cfRule type="cellIs" dxfId="2932" priority="3715" operator="equal">
      <formula>3</formula>
    </cfRule>
    <cfRule type="cellIs" dxfId="2931" priority="3716" operator="equal">
      <formula>2</formula>
    </cfRule>
    <cfRule type="cellIs" dxfId="2930" priority="3717" operator="equal">
      <formula>1</formula>
    </cfRule>
  </conditionalFormatting>
  <conditionalFormatting sqref="B135">
    <cfRule type="cellIs" dxfId="2929" priority="3703" operator="equal">
      <formula>"Bodyfall"</formula>
    </cfRule>
    <cfRule type="cellIs" dxfId="2928" priority="3704" operator="equal">
      <formula>"Projectiles"</formula>
    </cfRule>
    <cfRule type="cellIs" dxfId="2927" priority="3705" operator="equal">
      <formula>"Misc"</formula>
    </cfRule>
    <cfRule type="cellIs" dxfId="2926" priority="3706" operator="equal">
      <formula>"Music"</formula>
    </cfRule>
    <cfRule type="cellIs" dxfId="2925" priority="3707" operator="equal">
      <formula>"Elements"</formula>
    </cfRule>
    <cfRule type="cellIs" dxfId="2924" priority="3708" operator="equal">
      <formula>"UI"</formula>
    </cfRule>
    <cfRule type="cellIs" dxfId="2923" priority="3709" operator="equal">
      <formula>"Vocalisation"</formula>
    </cfRule>
    <cfRule type="cellIs" dxfId="2922" priority="3710" operator="equal">
      <formula>"Footstep"</formula>
    </cfRule>
    <cfRule type="cellIs" dxfId="2921" priority="3711" operator="equal">
      <formula>"Armour"</formula>
    </cfRule>
    <cfRule type="cellIs" dxfId="2920" priority="3712" operator="equal">
      <formula>"Environment"</formula>
    </cfRule>
    <cfRule type="cellIs" dxfId="2919" priority="3713" operator="equal">
      <formula>"Weaponary"</formula>
    </cfRule>
  </conditionalFormatting>
  <conditionalFormatting sqref="B231">
    <cfRule type="cellIs" dxfId="2918" priority="3677" operator="equal">
      <formula>"Bodyfall"</formula>
    </cfRule>
    <cfRule type="cellIs" dxfId="2917" priority="3679" operator="equal">
      <formula>"Projectiles"</formula>
    </cfRule>
    <cfRule type="cellIs" dxfId="2916" priority="3680" operator="equal">
      <formula>"Misc"</formula>
    </cfRule>
    <cfRule type="cellIs" dxfId="2915" priority="3681" operator="equal">
      <formula>"Music"</formula>
    </cfRule>
    <cfRule type="cellIs" dxfId="2914" priority="3682" operator="equal">
      <formula>"Elements"</formula>
    </cfRule>
    <cfRule type="cellIs" dxfId="2913" priority="3683" operator="equal">
      <formula>"UI"</formula>
    </cfRule>
    <cfRule type="cellIs" dxfId="2912" priority="3684" operator="equal">
      <formula>"Vocalisation"</formula>
    </cfRule>
    <cfRule type="cellIs" dxfId="2911" priority="3685" operator="equal">
      <formula>"Footstep"</formula>
    </cfRule>
    <cfRule type="cellIs" dxfId="2910" priority="3686" operator="equal">
      <formula>"Armour"</formula>
    </cfRule>
    <cfRule type="cellIs" dxfId="2909" priority="3687" operator="equal">
      <formula>"Environment"</formula>
    </cfRule>
    <cfRule type="cellIs" dxfId="2908" priority="3688" operator="equal">
      <formula>"Weaponary"</formula>
    </cfRule>
  </conditionalFormatting>
  <conditionalFormatting sqref="B231">
    <cfRule type="cellIs" dxfId="2907" priority="3678" operator="equal">
      <formula>"Magic"</formula>
    </cfRule>
  </conditionalFormatting>
  <conditionalFormatting sqref="B232">
    <cfRule type="cellIs" dxfId="2906" priority="3656" operator="equal">
      <formula>"Bodyfall"</formula>
    </cfRule>
    <cfRule type="cellIs" dxfId="2905" priority="3658" operator="equal">
      <formula>"Projectiles"</formula>
    </cfRule>
    <cfRule type="cellIs" dxfId="2904" priority="3659" operator="equal">
      <formula>"Misc"</formula>
    </cfRule>
    <cfRule type="cellIs" dxfId="2903" priority="3660" operator="equal">
      <formula>"Music"</formula>
    </cfRule>
    <cfRule type="cellIs" dxfId="2902" priority="3661" operator="equal">
      <formula>"Elements"</formula>
    </cfRule>
    <cfRule type="cellIs" dxfId="2901" priority="3662" operator="equal">
      <formula>"UI"</formula>
    </cfRule>
    <cfRule type="cellIs" dxfId="2900" priority="3663" operator="equal">
      <formula>"Vocalisation"</formula>
    </cfRule>
    <cfRule type="cellIs" dxfId="2899" priority="3664" operator="equal">
      <formula>"Footstep"</formula>
    </cfRule>
    <cfRule type="cellIs" dxfId="2898" priority="3665" operator="equal">
      <formula>"Armour"</formula>
    </cfRule>
    <cfRule type="cellIs" dxfId="2897" priority="3666" operator="equal">
      <formula>"Environment"</formula>
    </cfRule>
    <cfRule type="cellIs" dxfId="2896" priority="3667" operator="equal">
      <formula>"Weaponary"</formula>
    </cfRule>
  </conditionalFormatting>
  <conditionalFormatting sqref="B232">
    <cfRule type="cellIs" dxfId="2895" priority="3657" operator="equal">
      <formula>"Magic"</formula>
    </cfRule>
  </conditionalFormatting>
  <conditionalFormatting sqref="B233">
    <cfRule type="cellIs" dxfId="2894" priority="3635" operator="equal">
      <formula>"Bodyfall"</formula>
    </cfRule>
    <cfRule type="cellIs" dxfId="2893" priority="3637" operator="equal">
      <formula>"Projectiles"</formula>
    </cfRule>
    <cfRule type="cellIs" dxfId="2892" priority="3638" operator="equal">
      <formula>"Misc"</formula>
    </cfRule>
    <cfRule type="cellIs" dxfId="2891" priority="3639" operator="equal">
      <formula>"Music"</formula>
    </cfRule>
    <cfRule type="cellIs" dxfId="2890" priority="3640" operator="equal">
      <formula>"Elements"</formula>
    </cfRule>
    <cfRule type="cellIs" dxfId="2889" priority="3641" operator="equal">
      <formula>"UI"</formula>
    </cfRule>
    <cfRule type="cellIs" dxfId="2888" priority="3642" operator="equal">
      <formula>"Vocalisation"</formula>
    </cfRule>
    <cfRule type="cellIs" dxfId="2887" priority="3643" operator="equal">
      <formula>"Footstep"</formula>
    </cfRule>
    <cfRule type="cellIs" dxfId="2886" priority="3644" operator="equal">
      <formula>"Armour"</formula>
    </cfRule>
    <cfRule type="cellIs" dxfId="2885" priority="3645" operator="equal">
      <formula>"Environment"</formula>
    </cfRule>
    <cfRule type="cellIs" dxfId="2884" priority="3646" operator="equal">
      <formula>"Weaponary"</formula>
    </cfRule>
  </conditionalFormatting>
  <conditionalFormatting sqref="B233">
    <cfRule type="cellIs" dxfId="2883" priority="3636" operator="equal">
      <formula>"Magic"</formula>
    </cfRule>
  </conditionalFormatting>
  <conditionalFormatting sqref="C264">
    <cfRule type="cellIs" dxfId="2882" priority="3626" operator="equal">
      <formula>4</formula>
    </cfRule>
    <cfRule type="cellIs" dxfId="2881" priority="3627" operator="equal">
      <formula>3</formula>
    </cfRule>
    <cfRule type="cellIs" dxfId="2880" priority="3628" operator="equal">
      <formula>2</formula>
    </cfRule>
    <cfRule type="cellIs" dxfId="2879" priority="3629" operator="equal">
      <formula>1</formula>
    </cfRule>
  </conditionalFormatting>
  <conditionalFormatting sqref="B264">
    <cfRule type="cellIs" dxfId="2878" priority="3614" operator="equal">
      <formula>"Bodyfall"</formula>
    </cfRule>
    <cfRule type="cellIs" dxfId="2877" priority="3616" operator="equal">
      <formula>"Projectiles"</formula>
    </cfRule>
    <cfRule type="cellIs" dxfId="2876" priority="3617" operator="equal">
      <formula>"Misc"</formula>
    </cfRule>
    <cfRule type="cellIs" dxfId="2875" priority="3618" operator="equal">
      <formula>"Music"</formula>
    </cfRule>
    <cfRule type="cellIs" dxfId="2874" priority="3619" operator="equal">
      <formula>"Elements"</formula>
    </cfRule>
    <cfRule type="cellIs" dxfId="2873" priority="3620" operator="equal">
      <formula>"UI"</formula>
    </cfRule>
    <cfRule type="cellIs" dxfId="2872" priority="3621" operator="equal">
      <formula>"Vocalisation"</formula>
    </cfRule>
    <cfRule type="cellIs" dxfId="2871" priority="3622" operator="equal">
      <formula>"Footstep"</formula>
    </cfRule>
    <cfRule type="cellIs" dxfId="2870" priority="3623" operator="equal">
      <formula>"Armour"</formula>
    </cfRule>
    <cfRule type="cellIs" dxfId="2869" priority="3624" operator="equal">
      <formula>"Environment"</formula>
    </cfRule>
    <cfRule type="cellIs" dxfId="2868" priority="3625" operator="equal">
      <formula>"Weaponary"</formula>
    </cfRule>
  </conditionalFormatting>
  <conditionalFormatting sqref="B264">
    <cfRule type="cellIs" dxfId="2867" priority="3615" operator="equal">
      <formula>"Magic"</formula>
    </cfRule>
  </conditionalFormatting>
  <conditionalFormatting sqref="C265:C266">
    <cfRule type="cellIs" dxfId="2866" priority="3605" operator="equal">
      <formula>4</formula>
    </cfRule>
    <cfRule type="cellIs" dxfId="2865" priority="3606" operator="equal">
      <formula>3</formula>
    </cfRule>
    <cfRule type="cellIs" dxfId="2864" priority="3607" operator="equal">
      <formula>2</formula>
    </cfRule>
    <cfRule type="cellIs" dxfId="2863" priority="3608" operator="equal">
      <formula>1</formula>
    </cfRule>
  </conditionalFormatting>
  <conditionalFormatting sqref="B265:B266">
    <cfRule type="cellIs" dxfId="2862" priority="3593" operator="equal">
      <formula>"Bodyfall"</formula>
    </cfRule>
    <cfRule type="cellIs" dxfId="2861" priority="3595" operator="equal">
      <formula>"Projectiles"</formula>
    </cfRule>
    <cfRule type="cellIs" dxfId="2860" priority="3596" operator="equal">
      <formula>"Misc"</formula>
    </cfRule>
    <cfRule type="cellIs" dxfId="2859" priority="3597" operator="equal">
      <formula>"Music"</formula>
    </cfRule>
    <cfRule type="cellIs" dxfId="2858" priority="3598" operator="equal">
      <formula>"Elements"</formula>
    </cfRule>
    <cfRule type="cellIs" dxfId="2857" priority="3599" operator="equal">
      <formula>"UI"</formula>
    </cfRule>
    <cfRule type="cellIs" dxfId="2856" priority="3600" operator="equal">
      <formula>"Vocalisation"</formula>
    </cfRule>
    <cfRule type="cellIs" dxfId="2855" priority="3601" operator="equal">
      <formula>"Footstep"</formula>
    </cfRule>
    <cfRule type="cellIs" dxfId="2854" priority="3602" operator="equal">
      <formula>"Armour"</formula>
    </cfRule>
    <cfRule type="cellIs" dxfId="2853" priority="3603" operator="equal">
      <formula>"Environment"</formula>
    </cfRule>
    <cfRule type="cellIs" dxfId="2852" priority="3604" operator="equal">
      <formula>"Weaponary"</formula>
    </cfRule>
  </conditionalFormatting>
  <conditionalFormatting sqref="B265:B266">
    <cfRule type="cellIs" dxfId="2851" priority="3594" operator="equal">
      <formula>"Magic"</formula>
    </cfRule>
  </conditionalFormatting>
  <conditionalFormatting sqref="C289">
    <cfRule type="cellIs" dxfId="2850" priority="3584" operator="equal">
      <formula>4</formula>
    </cfRule>
    <cfRule type="cellIs" dxfId="2849" priority="3585" operator="equal">
      <formula>3</formula>
    </cfRule>
    <cfRule type="cellIs" dxfId="2848" priority="3586" operator="equal">
      <formula>2</formula>
    </cfRule>
    <cfRule type="cellIs" dxfId="2847" priority="3587" operator="equal">
      <formula>1</formula>
    </cfRule>
  </conditionalFormatting>
  <conditionalFormatting sqref="B289">
    <cfRule type="cellIs" dxfId="2846" priority="3572" operator="equal">
      <formula>"Bodyfall"</formula>
    </cfRule>
    <cfRule type="cellIs" dxfId="2845" priority="3574" operator="equal">
      <formula>"Projectiles"</formula>
    </cfRule>
    <cfRule type="cellIs" dxfId="2844" priority="3575" operator="equal">
      <formula>"Misc"</formula>
    </cfRule>
    <cfRule type="cellIs" dxfId="2843" priority="3576" operator="equal">
      <formula>"Music"</formula>
    </cfRule>
    <cfRule type="cellIs" dxfId="2842" priority="3577" operator="equal">
      <formula>"Elements"</formula>
    </cfRule>
    <cfRule type="cellIs" dxfId="2841" priority="3578" operator="equal">
      <formula>"UI"</formula>
    </cfRule>
    <cfRule type="cellIs" dxfId="2840" priority="3579" operator="equal">
      <formula>"Vocalisation"</formula>
    </cfRule>
    <cfRule type="cellIs" dxfId="2839" priority="3580" operator="equal">
      <formula>"Footstep"</formula>
    </cfRule>
    <cfRule type="cellIs" dxfId="2838" priority="3581" operator="equal">
      <formula>"Armour"</formula>
    </cfRule>
    <cfRule type="cellIs" dxfId="2837" priority="3582" operator="equal">
      <formula>"Environment"</formula>
    </cfRule>
    <cfRule type="cellIs" dxfId="2836" priority="3583" operator="equal">
      <formula>"Weaponary"</formula>
    </cfRule>
  </conditionalFormatting>
  <conditionalFormatting sqref="B289">
    <cfRule type="cellIs" dxfId="2835" priority="3573" operator="equal">
      <formula>"Magic"</formula>
    </cfRule>
  </conditionalFormatting>
  <conditionalFormatting sqref="C291">
    <cfRule type="cellIs" dxfId="2834" priority="3563" operator="equal">
      <formula>4</formula>
    </cfRule>
    <cfRule type="cellIs" dxfId="2833" priority="3564" operator="equal">
      <formula>3</formula>
    </cfRule>
    <cfRule type="cellIs" dxfId="2832" priority="3565" operator="equal">
      <formula>2</formula>
    </cfRule>
    <cfRule type="cellIs" dxfId="2831" priority="3566" operator="equal">
      <formula>1</formula>
    </cfRule>
  </conditionalFormatting>
  <conditionalFormatting sqref="B291">
    <cfRule type="cellIs" dxfId="2830" priority="3551" operator="equal">
      <formula>"Bodyfall"</formula>
    </cfRule>
    <cfRule type="cellIs" dxfId="2829" priority="3553" operator="equal">
      <formula>"Projectiles"</formula>
    </cfRule>
    <cfRule type="cellIs" dxfId="2828" priority="3554" operator="equal">
      <formula>"Misc"</formula>
    </cfRule>
    <cfRule type="cellIs" dxfId="2827" priority="3555" operator="equal">
      <formula>"Music"</formula>
    </cfRule>
    <cfRule type="cellIs" dxfId="2826" priority="3556" operator="equal">
      <formula>"Elements"</formula>
    </cfRule>
    <cfRule type="cellIs" dxfId="2825" priority="3557" operator="equal">
      <formula>"UI"</formula>
    </cfRule>
    <cfRule type="cellIs" dxfId="2824" priority="3558" operator="equal">
      <formula>"Vocalisation"</formula>
    </cfRule>
    <cfRule type="cellIs" dxfId="2823" priority="3559" operator="equal">
      <formula>"Footstep"</formula>
    </cfRule>
    <cfRule type="cellIs" dxfId="2822" priority="3560" operator="equal">
      <formula>"Armour"</formula>
    </cfRule>
    <cfRule type="cellIs" dxfId="2821" priority="3561" operator="equal">
      <formula>"Environment"</formula>
    </cfRule>
    <cfRule type="cellIs" dxfId="2820" priority="3562" operator="equal">
      <formula>"Weaponary"</formula>
    </cfRule>
  </conditionalFormatting>
  <conditionalFormatting sqref="B291">
    <cfRule type="cellIs" dxfId="2819" priority="3552" operator="equal">
      <formula>"Magic"</formula>
    </cfRule>
  </conditionalFormatting>
  <conditionalFormatting sqref="C234">
    <cfRule type="cellIs" dxfId="2818" priority="3510" operator="equal">
      <formula>4</formula>
    </cfRule>
    <cfRule type="cellIs" dxfId="2817" priority="3511" operator="equal">
      <formula>3</formula>
    </cfRule>
    <cfRule type="cellIs" dxfId="2816" priority="3512" operator="equal">
      <formula>2</formula>
    </cfRule>
    <cfRule type="cellIs" dxfId="2815" priority="3513" operator="equal">
      <formula>1</formula>
    </cfRule>
  </conditionalFormatting>
  <conditionalFormatting sqref="B234">
    <cfRule type="cellIs" dxfId="2814" priority="3498" operator="equal">
      <formula>"Bodyfall"</formula>
    </cfRule>
    <cfRule type="cellIs" dxfId="2813" priority="3500" operator="equal">
      <formula>"Projectiles"</formula>
    </cfRule>
    <cfRule type="cellIs" dxfId="2812" priority="3501" operator="equal">
      <formula>"Misc"</formula>
    </cfRule>
    <cfRule type="cellIs" dxfId="2811" priority="3502" operator="equal">
      <formula>"Music"</formula>
    </cfRule>
    <cfRule type="cellIs" dxfId="2810" priority="3503" operator="equal">
      <formula>"Elements"</formula>
    </cfRule>
    <cfRule type="cellIs" dxfId="2809" priority="3504" operator="equal">
      <formula>"UI"</formula>
    </cfRule>
    <cfRule type="cellIs" dxfId="2808" priority="3505" operator="equal">
      <formula>"Vocalisation"</formula>
    </cfRule>
    <cfRule type="cellIs" dxfId="2807" priority="3506" operator="equal">
      <formula>"Footstep"</formula>
    </cfRule>
    <cfRule type="cellIs" dxfId="2806" priority="3507" operator="equal">
      <formula>"Armour"</formula>
    </cfRule>
    <cfRule type="cellIs" dxfId="2805" priority="3508" operator="equal">
      <formula>"Environment"</formula>
    </cfRule>
    <cfRule type="cellIs" dxfId="2804" priority="3509" operator="equal">
      <formula>"Weaponary"</formula>
    </cfRule>
  </conditionalFormatting>
  <conditionalFormatting sqref="B234">
    <cfRule type="cellIs" dxfId="2803" priority="3499" operator="equal">
      <formula>"Magic"</formula>
    </cfRule>
  </conditionalFormatting>
  <conditionalFormatting sqref="B304 B308">
    <cfRule type="cellIs" dxfId="2802" priority="3477" operator="equal">
      <formula>"Bodyfall"</formula>
    </cfRule>
    <cfRule type="cellIs" dxfId="2801" priority="3479" operator="equal">
      <formula>"Projectiles"</formula>
    </cfRule>
    <cfRule type="cellIs" dxfId="2800" priority="3480" operator="equal">
      <formula>"Misc"</formula>
    </cfRule>
    <cfRule type="cellIs" dxfId="2799" priority="3481" operator="equal">
      <formula>"Music"</formula>
    </cfRule>
    <cfRule type="cellIs" dxfId="2798" priority="3482" operator="equal">
      <formula>"Elements"</formula>
    </cfRule>
    <cfRule type="cellIs" dxfId="2797" priority="3483" operator="equal">
      <formula>"UI"</formula>
    </cfRule>
    <cfRule type="cellIs" dxfId="2796" priority="3484" operator="equal">
      <formula>"Vocalisation"</formula>
    </cfRule>
    <cfRule type="cellIs" dxfId="2795" priority="3485" operator="equal">
      <formula>"Footstep"</formula>
    </cfRule>
    <cfRule type="cellIs" dxfId="2794" priority="3486" operator="equal">
      <formula>"Armour"</formula>
    </cfRule>
    <cfRule type="cellIs" dxfId="2793" priority="3487" operator="equal">
      <formula>"Environment"</formula>
    </cfRule>
    <cfRule type="cellIs" dxfId="2792" priority="3488" operator="equal">
      <formula>"Weaponary"</formula>
    </cfRule>
  </conditionalFormatting>
  <conditionalFormatting sqref="B304 B308">
    <cfRule type="cellIs" dxfId="2791" priority="3478" operator="equal">
      <formula>"Magic"</formula>
    </cfRule>
  </conditionalFormatting>
  <conditionalFormatting sqref="C320">
    <cfRule type="cellIs" dxfId="2790" priority="3468" operator="equal">
      <formula>4</formula>
    </cfRule>
    <cfRule type="cellIs" dxfId="2789" priority="3469" operator="equal">
      <formula>3</formula>
    </cfRule>
    <cfRule type="cellIs" dxfId="2788" priority="3470" operator="equal">
      <formula>2</formula>
    </cfRule>
    <cfRule type="cellIs" dxfId="2787" priority="3471" operator="equal">
      <formula>1</formula>
    </cfRule>
  </conditionalFormatting>
  <conditionalFormatting sqref="B320">
    <cfRule type="cellIs" dxfId="2786" priority="3456" operator="equal">
      <formula>"Bodyfall"</formula>
    </cfRule>
    <cfRule type="cellIs" dxfId="2785" priority="3458" operator="equal">
      <formula>"Projectiles"</formula>
    </cfRule>
    <cfRule type="cellIs" dxfId="2784" priority="3459" operator="equal">
      <formula>"Misc"</formula>
    </cfRule>
    <cfRule type="cellIs" dxfId="2783" priority="3460" operator="equal">
      <formula>"Music"</formula>
    </cfRule>
    <cfRule type="cellIs" dxfId="2782" priority="3461" operator="equal">
      <formula>"Elements"</formula>
    </cfRule>
    <cfRule type="cellIs" dxfId="2781" priority="3462" operator="equal">
      <formula>"UI"</formula>
    </cfRule>
    <cfRule type="cellIs" dxfId="2780" priority="3463" operator="equal">
      <formula>"Vocalisation"</formula>
    </cfRule>
    <cfRule type="cellIs" dxfId="2779" priority="3464" operator="equal">
      <formula>"Footstep"</formula>
    </cfRule>
    <cfRule type="cellIs" dxfId="2778" priority="3465" operator="equal">
      <formula>"Armour"</formula>
    </cfRule>
    <cfRule type="cellIs" dxfId="2777" priority="3466" operator="equal">
      <formula>"Environment"</formula>
    </cfRule>
    <cfRule type="cellIs" dxfId="2776" priority="3467" operator="equal">
      <formula>"Weaponary"</formula>
    </cfRule>
  </conditionalFormatting>
  <conditionalFormatting sqref="B320">
    <cfRule type="cellIs" dxfId="2775" priority="3457" operator="equal">
      <formula>"Magic"</formula>
    </cfRule>
  </conditionalFormatting>
  <conditionalFormatting sqref="C80:C81">
    <cfRule type="cellIs" dxfId="2774" priority="3132" operator="equal">
      <formula>4</formula>
    </cfRule>
    <cfRule type="cellIs" dxfId="2773" priority="3133" operator="equal">
      <formula>3</formula>
    </cfRule>
    <cfRule type="cellIs" dxfId="2772" priority="3134" operator="equal">
      <formula>2</formula>
    </cfRule>
    <cfRule type="cellIs" dxfId="2771" priority="3135" operator="equal">
      <formula>1</formula>
    </cfRule>
  </conditionalFormatting>
  <conditionalFormatting sqref="B321">
    <cfRule type="cellIs" dxfId="2770" priority="3435" operator="equal">
      <formula>"Bodyfall"</formula>
    </cfRule>
    <cfRule type="cellIs" dxfId="2769" priority="3437" operator="equal">
      <formula>"Projectiles"</formula>
    </cfRule>
    <cfRule type="cellIs" dxfId="2768" priority="3438" operator="equal">
      <formula>"Misc"</formula>
    </cfRule>
    <cfRule type="cellIs" dxfId="2767" priority="3439" operator="equal">
      <formula>"Music"</formula>
    </cfRule>
    <cfRule type="cellIs" dxfId="2766" priority="3440" operator="equal">
      <formula>"Elements"</formula>
    </cfRule>
    <cfRule type="cellIs" dxfId="2765" priority="3441" operator="equal">
      <formula>"UI"</formula>
    </cfRule>
    <cfRule type="cellIs" dxfId="2764" priority="3442" operator="equal">
      <formula>"Vocalisation"</formula>
    </cfRule>
    <cfRule type="cellIs" dxfId="2763" priority="3443" operator="equal">
      <formula>"Footstep"</formula>
    </cfRule>
    <cfRule type="cellIs" dxfId="2762" priority="3444" operator="equal">
      <formula>"Armour"</formula>
    </cfRule>
    <cfRule type="cellIs" dxfId="2761" priority="3445" operator="equal">
      <formula>"Environment"</formula>
    </cfRule>
    <cfRule type="cellIs" dxfId="2760" priority="3446" operator="equal">
      <formula>"Weaponary"</formula>
    </cfRule>
  </conditionalFormatting>
  <conditionalFormatting sqref="B321">
    <cfRule type="cellIs" dxfId="2759" priority="3436" operator="equal">
      <formula>"Magic"</formula>
    </cfRule>
  </conditionalFormatting>
  <conditionalFormatting sqref="B322">
    <cfRule type="cellIs" dxfId="2758" priority="3414" operator="equal">
      <formula>"Bodyfall"</formula>
    </cfRule>
    <cfRule type="cellIs" dxfId="2757" priority="3416" operator="equal">
      <formula>"Projectiles"</formula>
    </cfRule>
    <cfRule type="cellIs" dxfId="2756" priority="3417" operator="equal">
      <formula>"Misc"</formula>
    </cfRule>
    <cfRule type="cellIs" dxfId="2755" priority="3418" operator="equal">
      <formula>"Music"</formula>
    </cfRule>
    <cfRule type="cellIs" dxfId="2754" priority="3419" operator="equal">
      <formula>"Elements"</formula>
    </cfRule>
    <cfRule type="cellIs" dxfId="2753" priority="3420" operator="equal">
      <formula>"UI"</formula>
    </cfRule>
    <cfRule type="cellIs" dxfId="2752" priority="3421" operator="equal">
      <formula>"Vocalisation"</formula>
    </cfRule>
    <cfRule type="cellIs" dxfId="2751" priority="3422" operator="equal">
      <formula>"Footstep"</formula>
    </cfRule>
    <cfRule type="cellIs" dxfId="2750" priority="3423" operator="equal">
      <formula>"Armour"</formula>
    </cfRule>
    <cfRule type="cellIs" dxfId="2749" priority="3424" operator="equal">
      <formula>"Environment"</formula>
    </cfRule>
    <cfRule type="cellIs" dxfId="2748" priority="3425" operator="equal">
      <formula>"Weaponary"</formula>
    </cfRule>
  </conditionalFormatting>
  <conditionalFormatting sqref="B322">
    <cfRule type="cellIs" dxfId="2747" priority="3415" operator="equal">
      <formula>"Magic"</formula>
    </cfRule>
  </conditionalFormatting>
  <conditionalFormatting sqref="C325:C326">
    <cfRule type="cellIs" dxfId="2746" priority="3405" operator="equal">
      <formula>4</formula>
    </cfRule>
    <cfRule type="cellIs" dxfId="2745" priority="3406" operator="equal">
      <formula>3</formula>
    </cfRule>
    <cfRule type="cellIs" dxfId="2744" priority="3407" operator="equal">
      <formula>2</formula>
    </cfRule>
    <cfRule type="cellIs" dxfId="2743" priority="3408" operator="equal">
      <formula>1</formula>
    </cfRule>
  </conditionalFormatting>
  <conditionalFormatting sqref="B325:B326">
    <cfRule type="cellIs" dxfId="2742" priority="3393" operator="equal">
      <formula>"Bodyfall"</formula>
    </cfRule>
    <cfRule type="cellIs" dxfId="2741" priority="3395" operator="equal">
      <formula>"Projectiles"</formula>
    </cfRule>
    <cfRule type="cellIs" dxfId="2740" priority="3396" operator="equal">
      <formula>"Misc"</formula>
    </cfRule>
    <cfRule type="cellIs" dxfId="2739" priority="3397" operator="equal">
      <formula>"Music"</formula>
    </cfRule>
    <cfRule type="cellIs" dxfId="2738" priority="3398" operator="equal">
      <formula>"Elements"</formula>
    </cfRule>
    <cfRule type="cellIs" dxfId="2737" priority="3399" operator="equal">
      <formula>"UI"</formula>
    </cfRule>
    <cfRule type="cellIs" dxfId="2736" priority="3400" operator="equal">
      <formula>"Vocalisation"</formula>
    </cfRule>
    <cfRule type="cellIs" dxfId="2735" priority="3401" operator="equal">
      <formula>"Footstep"</formula>
    </cfRule>
    <cfRule type="cellIs" dxfId="2734" priority="3402" operator="equal">
      <formula>"Armour"</formula>
    </cfRule>
    <cfRule type="cellIs" dxfId="2733" priority="3403" operator="equal">
      <formula>"Environment"</formula>
    </cfRule>
    <cfRule type="cellIs" dxfId="2732" priority="3404" operator="equal">
      <formula>"Weaponary"</formula>
    </cfRule>
  </conditionalFormatting>
  <conditionalFormatting sqref="B325:B326">
    <cfRule type="cellIs" dxfId="2731" priority="3394" operator="equal">
      <formula>"Magic"</formula>
    </cfRule>
  </conditionalFormatting>
  <conditionalFormatting sqref="C359">
    <cfRule type="cellIs" dxfId="2730" priority="3384" operator="equal">
      <formula>4</formula>
    </cfRule>
    <cfRule type="cellIs" dxfId="2729" priority="3385" operator="equal">
      <formula>3</formula>
    </cfRule>
    <cfRule type="cellIs" dxfId="2728" priority="3386" operator="equal">
      <formula>2</formula>
    </cfRule>
    <cfRule type="cellIs" dxfId="2727" priority="3387" operator="equal">
      <formula>1</formula>
    </cfRule>
  </conditionalFormatting>
  <conditionalFormatting sqref="C333">
    <cfRule type="cellIs" dxfId="2726" priority="3363" operator="equal">
      <formula>4</formula>
    </cfRule>
    <cfRule type="cellIs" dxfId="2725" priority="3364" operator="equal">
      <formula>3</formula>
    </cfRule>
    <cfRule type="cellIs" dxfId="2724" priority="3365" operator="equal">
      <formula>2</formula>
    </cfRule>
    <cfRule type="cellIs" dxfId="2723" priority="3366" operator="equal">
      <formula>1</formula>
    </cfRule>
  </conditionalFormatting>
  <conditionalFormatting sqref="C334">
    <cfRule type="cellIs" dxfId="2722" priority="3342" operator="equal">
      <formula>4</formula>
    </cfRule>
    <cfRule type="cellIs" dxfId="2721" priority="3343" operator="equal">
      <formula>3</formula>
    </cfRule>
    <cfRule type="cellIs" dxfId="2720" priority="3344" operator="equal">
      <formula>2</formula>
    </cfRule>
    <cfRule type="cellIs" dxfId="2719" priority="3345" operator="equal">
      <formula>1</formula>
    </cfRule>
  </conditionalFormatting>
  <conditionalFormatting sqref="B348">
    <cfRule type="cellIs" dxfId="2718" priority="3309" operator="equal">
      <formula>"Bodyfall"</formula>
    </cfRule>
    <cfRule type="cellIs" dxfId="2717" priority="3310" operator="equal">
      <formula>"Projectiles"</formula>
    </cfRule>
    <cfRule type="cellIs" dxfId="2716" priority="3311" operator="equal">
      <formula>"Misc"</formula>
    </cfRule>
    <cfRule type="cellIs" dxfId="2715" priority="3312" operator="equal">
      <formula>"Music"</formula>
    </cfRule>
    <cfRule type="cellIs" dxfId="2714" priority="3313" operator="equal">
      <formula>"Elements"</formula>
    </cfRule>
    <cfRule type="cellIs" dxfId="2713" priority="3314" operator="equal">
      <formula>"UI"</formula>
    </cfRule>
    <cfRule type="cellIs" dxfId="2712" priority="3315" operator="equal">
      <formula>"Vocalisation"</formula>
    </cfRule>
    <cfRule type="cellIs" dxfId="2711" priority="3316" operator="equal">
      <formula>"Footstep"</formula>
    </cfRule>
    <cfRule type="cellIs" dxfId="2710" priority="3317" operator="equal">
      <formula>"Armour"</formula>
    </cfRule>
    <cfRule type="cellIs" dxfId="2709" priority="3318" operator="equal">
      <formula>"Environment"</formula>
    </cfRule>
    <cfRule type="cellIs" dxfId="2708" priority="3319" operator="equal">
      <formula>"Weaponary"</formula>
    </cfRule>
  </conditionalFormatting>
  <conditionalFormatting sqref="B348">
    <cfRule type="cellIs" dxfId="2707" priority="3324" operator="equal">
      <formula>"Magic"</formula>
    </cfRule>
  </conditionalFormatting>
  <conditionalFormatting sqref="C345:C348">
    <cfRule type="cellIs" dxfId="2706" priority="3320" operator="equal">
      <formula>4</formula>
    </cfRule>
    <cfRule type="cellIs" dxfId="2705" priority="3321" operator="equal">
      <formula>3</formula>
    </cfRule>
    <cfRule type="cellIs" dxfId="2704" priority="3322" operator="equal">
      <formula>2</formula>
    </cfRule>
    <cfRule type="cellIs" dxfId="2703" priority="3323" operator="equal">
      <formula>1</formula>
    </cfRule>
  </conditionalFormatting>
  <conditionalFormatting sqref="B328">
    <cfRule type="cellIs" dxfId="2702" priority="3272" operator="equal">
      <formula>"Bodyfall"</formula>
    </cfRule>
    <cfRule type="cellIs" dxfId="2701" priority="3274" operator="equal">
      <formula>"Projectiles"</formula>
    </cfRule>
    <cfRule type="cellIs" dxfId="2700" priority="3275" operator="equal">
      <formula>"Misc"</formula>
    </cfRule>
    <cfRule type="cellIs" dxfId="2699" priority="3276" operator="equal">
      <formula>"Music"</formula>
    </cfRule>
    <cfRule type="cellIs" dxfId="2698" priority="3277" operator="equal">
      <formula>"Elements"</formula>
    </cfRule>
    <cfRule type="cellIs" dxfId="2697" priority="3278" operator="equal">
      <formula>"UI"</formula>
    </cfRule>
    <cfRule type="cellIs" dxfId="2696" priority="3279" operator="equal">
      <formula>"Vocalisation"</formula>
    </cfRule>
    <cfRule type="cellIs" dxfId="2695" priority="3280" operator="equal">
      <formula>"Footstep"</formula>
    </cfRule>
    <cfRule type="cellIs" dxfId="2694" priority="3281" operator="equal">
      <formula>"Armour"</formula>
    </cfRule>
    <cfRule type="cellIs" dxfId="2693" priority="3282" operator="equal">
      <formula>"Environment"</formula>
    </cfRule>
    <cfRule type="cellIs" dxfId="2692" priority="3283" operator="equal">
      <formula>"Weaponary"</formula>
    </cfRule>
  </conditionalFormatting>
  <conditionalFormatting sqref="B328">
    <cfRule type="cellIs" dxfId="2691" priority="3273" operator="equal">
      <formula>"Magic"</formula>
    </cfRule>
  </conditionalFormatting>
  <conditionalFormatting sqref="C335">
    <cfRule type="cellIs" dxfId="2690" priority="3243" operator="equal">
      <formula>4</formula>
    </cfRule>
    <cfRule type="cellIs" dxfId="2689" priority="3244" operator="equal">
      <formula>3</formula>
    </cfRule>
    <cfRule type="cellIs" dxfId="2688" priority="3245" operator="equal">
      <formula>2</formula>
    </cfRule>
    <cfRule type="cellIs" dxfId="2687" priority="3246" operator="equal">
      <formula>1</formula>
    </cfRule>
  </conditionalFormatting>
  <conditionalFormatting sqref="C28:C29">
    <cfRule type="cellIs" dxfId="2686" priority="3222" operator="equal">
      <formula>4</formula>
    </cfRule>
    <cfRule type="cellIs" dxfId="2685" priority="3223" operator="equal">
      <formula>3</formula>
    </cfRule>
    <cfRule type="cellIs" dxfId="2684" priority="3224" operator="equal">
      <formula>2</formula>
    </cfRule>
    <cfRule type="cellIs" dxfId="2683" priority="3225" operator="equal">
      <formula>1</formula>
    </cfRule>
  </conditionalFormatting>
  <conditionalFormatting sqref="B28:B29">
    <cfRule type="cellIs" dxfId="2682" priority="3210" operator="equal">
      <formula>"Bodyfall"</formula>
    </cfRule>
    <cfRule type="cellIs" dxfId="2681" priority="3212" operator="equal">
      <formula>"Projectiles"</formula>
    </cfRule>
    <cfRule type="cellIs" dxfId="2680" priority="3213" operator="equal">
      <formula>"Misc"</formula>
    </cfRule>
    <cfRule type="cellIs" dxfId="2679" priority="3214" operator="equal">
      <formula>"Music"</formula>
    </cfRule>
    <cfRule type="cellIs" dxfId="2678" priority="3215" operator="equal">
      <formula>"Elements"</formula>
    </cfRule>
    <cfRule type="cellIs" dxfId="2677" priority="3216" operator="equal">
      <formula>"UI"</formula>
    </cfRule>
    <cfRule type="cellIs" dxfId="2676" priority="3217" operator="equal">
      <formula>"Vocalisation"</formula>
    </cfRule>
    <cfRule type="cellIs" dxfId="2675" priority="3218" operator="equal">
      <formula>"Footstep"</formula>
    </cfRule>
    <cfRule type="cellIs" dxfId="2674" priority="3219" operator="equal">
      <formula>"Armour"</formula>
    </cfRule>
    <cfRule type="cellIs" dxfId="2673" priority="3220" operator="equal">
      <formula>"Environment"</formula>
    </cfRule>
    <cfRule type="cellIs" dxfId="2672" priority="3221" operator="equal">
      <formula>"Weaponary"</formula>
    </cfRule>
  </conditionalFormatting>
  <conditionalFormatting sqref="B28:B29">
    <cfRule type="cellIs" dxfId="2671" priority="3211" operator="equal">
      <formula>"Magic"</formula>
    </cfRule>
  </conditionalFormatting>
  <conditionalFormatting sqref="C43:C44">
    <cfRule type="cellIs" dxfId="2670" priority="3201" operator="equal">
      <formula>4</formula>
    </cfRule>
    <cfRule type="cellIs" dxfId="2669" priority="3202" operator="equal">
      <formula>3</formula>
    </cfRule>
    <cfRule type="cellIs" dxfId="2668" priority="3203" operator="equal">
      <formula>2</formula>
    </cfRule>
    <cfRule type="cellIs" dxfId="2667" priority="3204" operator="equal">
      <formula>1</formula>
    </cfRule>
  </conditionalFormatting>
  <conditionalFormatting sqref="B43:B44">
    <cfRule type="cellIs" dxfId="2666" priority="3189" operator="equal">
      <formula>"Bodyfall"</formula>
    </cfRule>
    <cfRule type="cellIs" dxfId="2665" priority="3191" operator="equal">
      <formula>"Projectiles"</formula>
    </cfRule>
    <cfRule type="cellIs" dxfId="2664" priority="3192" operator="equal">
      <formula>"Misc"</formula>
    </cfRule>
    <cfRule type="cellIs" dxfId="2663" priority="3193" operator="equal">
      <formula>"Music"</formula>
    </cfRule>
    <cfRule type="cellIs" dxfId="2662" priority="3194" operator="equal">
      <formula>"Elements"</formula>
    </cfRule>
    <cfRule type="cellIs" dxfId="2661" priority="3195" operator="equal">
      <formula>"UI"</formula>
    </cfRule>
    <cfRule type="cellIs" dxfId="2660" priority="3196" operator="equal">
      <formula>"Vocalisation"</formula>
    </cfRule>
    <cfRule type="cellIs" dxfId="2659" priority="3197" operator="equal">
      <formula>"Footstep"</formula>
    </cfRule>
    <cfRule type="cellIs" dxfId="2658" priority="3198" operator="equal">
      <formula>"Armour"</formula>
    </cfRule>
    <cfRule type="cellIs" dxfId="2657" priority="3199" operator="equal">
      <formula>"Environment"</formula>
    </cfRule>
    <cfRule type="cellIs" dxfId="2656" priority="3200" operator="equal">
      <formula>"Weaponary"</formula>
    </cfRule>
  </conditionalFormatting>
  <conditionalFormatting sqref="B43:B44">
    <cfRule type="cellIs" dxfId="2655" priority="3190" operator="equal">
      <formula>"Magic"</formula>
    </cfRule>
  </conditionalFormatting>
  <conditionalFormatting sqref="B69:B70">
    <cfRule type="cellIs" dxfId="2654" priority="3169" operator="equal">
      <formula>"Projectiles"</formula>
    </cfRule>
    <cfRule type="cellIs" dxfId="2653" priority="3170" operator="equal">
      <formula>"Misc"</formula>
    </cfRule>
    <cfRule type="cellIs" dxfId="2652" priority="3171" operator="equal">
      <formula>"Music"</formula>
    </cfRule>
    <cfRule type="cellIs" dxfId="2651" priority="3172" operator="equal">
      <formula>"Elements"</formula>
    </cfRule>
    <cfRule type="cellIs" dxfId="2650" priority="3173" operator="equal">
      <formula>"UI"</formula>
    </cfRule>
    <cfRule type="cellIs" dxfId="2649" priority="3174" operator="equal">
      <formula>"Vocalisation"</formula>
    </cfRule>
    <cfRule type="cellIs" dxfId="2648" priority="3175" operator="equal">
      <formula>"Footstep"</formula>
    </cfRule>
    <cfRule type="cellIs" dxfId="2647" priority="3176" operator="equal">
      <formula>"Armour"</formula>
    </cfRule>
    <cfRule type="cellIs" dxfId="2646" priority="3177" operator="equal">
      <formula>"Environment"</formula>
    </cfRule>
    <cfRule type="cellIs" dxfId="2645" priority="3178" operator="equal">
      <formula>"Weaponary"</formula>
    </cfRule>
  </conditionalFormatting>
  <conditionalFormatting sqref="B69:B70">
    <cfRule type="cellIs" dxfId="2644" priority="3168" operator="equal">
      <formula>"Magic"</formula>
    </cfRule>
  </conditionalFormatting>
  <conditionalFormatting sqref="C69:C70">
    <cfRule type="cellIs" dxfId="2643" priority="3164" operator="equal">
      <formula>4</formula>
    </cfRule>
    <cfRule type="cellIs" dxfId="2642" priority="3165" operator="equal">
      <formula>3</formula>
    </cfRule>
    <cfRule type="cellIs" dxfId="2641" priority="3166" operator="equal">
      <formula>2</formula>
    </cfRule>
    <cfRule type="cellIs" dxfId="2640" priority="3167" operator="equal">
      <formula>1</formula>
    </cfRule>
  </conditionalFormatting>
  <conditionalFormatting sqref="B69:B70">
    <cfRule type="cellIs" dxfId="2639" priority="3152" operator="equal">
      <formula>"Bodyfall"</formula>
    </cfRule>
    <cfRule type="cellIs" dxfId="2638" priority="3154" operator="equal">
      <formula>"Projectiles"</formula>
    </cfRule>
    <cfRule type="cellIs" dxfId="2637" priority="3155" operator="equal">
      <formula>"Misc"</formula>
    </cfRule>
    <cfRule type="cellIs" dxfId="2636" priority="3156" operator="equal">
      <formula>"Music"</formula>
    </cfRule>
    <cfRule type="cellIs" dxfId="2635" priority="3157" operator="equal">
      <formula>"Elements"</formula>
    </cfRule>
    <cfRule type="cellIs" dxfId="2634" priority="3158" operator="equal">
      <formula>"UI"</formula>
    </cfRule>
    <cfRule type="cellIs" dxfId="2633" priority="3159" operator="equal">
      <formula>"Vocalisation"</formula>
    </cfRule>
    <cfRule type="cellIs" dxfId="2632" priority="3160" operator="equal">
      <formula>"Footstep"</formula>
    </cfRule>
    <cfRule type="cellIs" dxfId="2631" priority="3161" operator="equal">
      <formula>"Armour"</formula>
    </cfRule>
    <cfRule type="cellIs" dxfId="2630" priority="3162" operator="equal">
      <formula>"Environment"</formula>
    </cfRule>
    <cfRule type="cellIs" dxfId="2629" priority="3163" operator="equal">
      <formula>"Weaponary"</formula>
    </cfRule>
  </conditionalFormatting>
  <conditionalFormatting sqref="B69:B70">
    <cfRule type="cellIs" dxfId="2628" priority="3153" operator="equal">
      <formula>"Magic"</formula>
    </cfRule>
  </conditionalFormatting>
  <conditionalFormatting sqref="AB80:AB81">
    <cfRule type="cellIs" dxfId="2627" priority="3147" operator="equal">
      <formula>"Descoped"</formula>
    </cfRule>
    <cfRule type="cellIs" dxfId="2626" priority="3148" operator="equal">
      <formula>"Blocked"</formula>
    </cfRule>
    <cfRule type="cellIs" dxfId="2625" priority="3149" operator="equal">
      <formula>"Completed"</formula>
    </cfRule>
    <cfRule type="cellIs" dxfId="2624" priority="3150" operator="equal">
      <formula>"In Progress"</formula>
    </cfRule>
    <cfRule type="cellIs" dxfId="2623" priority="3151" operator="equal">
      <formula>"Pending"</formula>
    </cfRule>
  </conditionalFormatting>
  <conditionalFormatting sqref="B80:B81">
    <cfRule type="cellIs" dxfId="2622" priority="3137" operator="equal">
      <formula>"Projectiles"</formula>
    </cfRule>
    <cfRule type="cellIs" dxfId="2621" priority="3138" operator="equal">
      <formula>"Misc"</formula>
    </cfRule>
    <cfRule type="cellIs" dxfId="2620" priority="3139" operator="equal">
      <formula>"Music"</formula>
    </cfRule>
    <cfRule type="cellIs" dxfId="2619" priority="3140" operator="equal">
      <formula>"Elements"</formula>
    </cfRule>
    <cfRule type="cellIs" dxfId="2618" priority="3141" operator="equal">
      <formula>"UI"</formula>
    </cfRule>
    <cfRule type="cellIs" dxfId="2617" priority="3142" operator="equal">
      <formula>"Vocalisation"</formula>
    </cfRule>
    <cfRule type="cellIs" dxfId="2616" priority="3143" operator="equal">
      <formula>"Footstep"</formula>
    </cfRule>
    <cfRule type="cellIs" dxfId="2615" priority="3144" operator="equal">
      <formula>"Armour"</formula>
    </cfRule>
    <cfRule type="cellIs" dxfId="2614" priority="3145" operator="equal">
      <formula>"Environment"</formula>
    </cfRule>
    <cfRule type="cellIs" dxfId="2613" priority="3146" operator="equal">
      <formula>"Weaponary"</formula>
    </cfRule>
  </conditionalFormatting>
  <conditionalFormatting sqref="B80:B81">
    <cfRule type="cellIs" dxfId="2612" priority="3136" operator="equal">
      <formula>"Magic"</formula>
    </cfRule>
  </conditionalFormatting>
  <conditionalFormatting sqref="C80:C81">
    <cfRule type="cellIs" dxfId="2611" priority="3128" operator="equal">
      <formula>4</formula>
    </cfRule>
    <cfRule type="cellIs" dxfId="2610" priority="3129" operator="equal">
      <formula>3</formula>
    </cfRule>
    <cfRule type="cellIs" dxfId="2609" priority="3130" operator="equal">
      <formula>2</formula>
    </cfRule>
    <cfRule type="cellIs" dxfId="2608" priority="3131" operator="equal">
      <formula>1</formula>
    </cfRule>
  </conditionalFormatting>
  <conditionalFormatting sqref="B80:B81">
    <cfRule type="cellIs" dxfId="2607" priority="3116" operator="equal">
      <formula>"Bodyfall"</formula>
    </cfRule>
    <cfRule type="cellIs" dxfId="2606" priority="3118" operator="equal">
      <formula>"Projectiles"</formula>
    </cfRule>
    <cfRule type="cellIs" dxfId="2605" priority="3119" operator="equal">
      <formula>"Misc"</formula>
    </cfRule>
    <cfRule type="cellIs" dxfId="2604" priority="3120" operator="equal">
      <formula>"Music"</formula>
    </cfRule>
    <cfRule type="cellIs" dxfId="2603" priority="3121" operator="equal">
      <formula>"Elements"</formula>
    </cfRule>
    <cfRule type="cellIs" dxfId="2602" priority="3122" operator="equal">
      <formula>"UI"</formula>
    </cfRule>
    <cfRule type="cellIs" dxfId="2601" priority="3123" operator="equal">
      <formula>"Vocalisation"</formula>
    </cfRule>
    <cfRule type="cellIs" dxfId="2600" priority="3124" operator="equal">
      <formula>"Footstep"</formula>
    </cfRule>
    <cfRule type="cellIs" dxfId="2599" priority="3125" operator="equal">
      <formula>"Armour"</formula>
    </cfRule>
    <cfRule type="cellIs" dxfId="2598" priority="3126" operator="equal">
      <formula>"Environment"</formula>
    </cfRule>
    <cfRule type="cellIs" dxfId="2597" priority="3127" operator="equal">
      <formula>"Weaponary"</formula>
    </cfRule>
  </conditionalFormatting>
  <conditionalFormatting sqref="B80:B81">
    <cfRule type="cellIs" dxfId="2596" priority="3117" operator="equal">
      <formula>"Magic"</formula>
    </cfRule>
  </conditionalFormatting>
  <conditionalFormatting sqref="B90:B91">
    <cfRule type="cellIs" dxfId="2595" priority="3106" operator="equal">
      <formula>"Projectiles"</formula>
    </cfRule>
    <cfRule type="cellIs" dxfId="2594" priority="3107" operator="equal">
      <formula>"Misc"</formula>
    </cfRule>
    <cfRule type="cellIs" dxfId="2593" priority="3108" operator="equal">
      <formula>"Music"</formula>
    </cfRule>
    <cfRule type="cellIs" dxfId="2592" priority="3109" operator="equal">
      <formula>"Elements"</formula>
    </cfRule>
    <cfRule type="cellIs" dxfId="2591" priority="3110" operator="equal">
      <formula>"UI"</formula>
    </cfRule>
    <cfRule type="cellIs" dxfId="2590" priority="3111" operator="equal">
      <formula>"Vocalisation"</formula>
    </cfRule>
    <cfRule type="cellIs" dxfId="2589" priority="3112" operator="equal">
      <formula>"Footstep"</formula>
    </cfRule>
    <cfRule type="cellIs" dxfId="2588" priority="3113" operator="equal">
      <formula>"Armour"</formula>
    </cfRule>
    <cfRule type="cellIs" dxfId="2587" priority="3114" operator="equal">
      <formula>"Environment"</formula>
    </cfRule>
    <cfRule type="cellIs" dxfId="2586" priority="3115" operator="equal">
      <formula>"Weaponary"</formula>
    </cfRule>
  </conditionalFormatting>
  <conditionalFormatting sqref="B90:B91">
    <cfRule type="cellIs" dxfId="2585" priority="3105" operator="equal">
      <formula>"Magic"</formula>
    </cfRule>
  </conditionalFormatting>
  <conditionalFormatting sqref="C90:C91">
    <cfRule type="cellIs" dxfId="2584" priority="3101" operator="equal">
      <formula>4</formula>
    </cfRule>
    <cfRule type="cellIs" dxfId="2583" priority="3102" operator="equal">
      <formula>3</formula>
    </cfRule>
    <cfRule type="cellIs" dxfId="2582" priority="3103" operator="equal">
      <formula>2</formula>
    </cfRule>
    <cfRule type="cellIs" dxfId="2581" priority="3104" operator="equal">
      <formula>1</formula>
    </cfRule>
  </conditionalFormatting>
  <conditionalFormatting sqref="B90:B91">
    <cfRule type="cellIs" dxfId="2580" priority="3089" operator="equal">
      <formula>"Bodyfall"</formula>
    </cfRule>
    <cfRule type="cellIs" dxfId="2579" priority="3091" operator="equal">
      <formula>"Projectiles"</formula>
    </cfRule>
    <cfRule type="cellIs" dxfId="2578" priority="3092" operator="equal">
      <formula>"Misc"</formula>
    </cfRule>
    <cfRule type="cellIs" dxfId="2577" priority="3093" operator="equal">
      <formula>"Music"</formula>
    </cfRule>
    <cfRule type="cellIs" dxfId="2576" priority="3094" operator="equal">
      <formula>"Elements"</formula>
    </cfRule>
    <cfRule type="cellIs" dxfId="2575" priority="3095" operator="equal">
      <formula>"UI"</formula>
    </cfRule>
    <cfRule type="cellIs" dxfId="2574" priority="3096" operator="equal">
      <formula>"Vocalisation"</formula>
    </cfRule>
    <cfRule type="cellIs" dxfId="2573" priority="3097" operator="equal">
      <formula>"Footstep"</formula>
    </cfRule>
    <cfRule type="cellIs" dxfId="2572" priority="3098" operator="equal">
      <formula>"Armour"</formula>
    </cfRule>
    <cfRule type="cellIs" dxfId="2571" priority="3099" operator="equal">
      <formula>"Environment"</formula>
    </cfRule>
    <cfRule type="cellIs" dxfId="2570" priority="3100" operator="equal">
      <formula>"Weaponary"</formula>
    </cfRule>
  </conditionalFormatting>
  <conditionalFormatting sqref="B90:B91">
    <cfRule type="cellIs" dxfId="2569" priority="3090" operator="equal">
      <formula>"Magic"</formula>
    </cfRule>
  </conditionalFormatting>
  <conditionalFormatting sqref="B120:B121">
    <cfRule type="cellIs" dxfId="2568" priority="3051" operator="equal">
      <formula>"Bodyfall"</formula>
    </cfRule>
    <cfRule type="cellIs" dxfId="2567" priority="3053" operator="equal">
      <formula>"Projectiles"</formula>
    </cfRule>
    <cfRule type="cellIs" dxfId="2566" priority="3054" operator="equal">
      <formula>"Misc"</formula>
    </cfRule>
    <cfRule type="cellIs" dxfId="2565" priority="3055" operator="equal">
      <formula>"Music"</formula>
    </cfRule>
    <cfRule type="cellIs" dxfId="2564" priority="3056" operator="equal">
      <formula>"Elements"</formula>
    </cfRule>
    <cfRule type="cellIs" dxfId="2563" priority="3057" operator="equal">
      <formula>"UI"</formula>
    </cfRule>
    <cfRule type="cellIs" dxfId="2562" priority="3058" operator="equal">
      <formula>"Vocalisation"</formula>
    </cfRule>
    <cfRule type="cellIs" dxfId="2561" priority="3059" operator="equal">
      <formula>"Footstep"</formula>
    </cfRule>
    <cfRule type="cellIs" dxfId="2560" priority="3060" operator="equal">
      <formula>"Armour"</formula>
    </cfRule>
    <cfRule type="cellIs" dxfId="2559" priority="3061" operator="equal">
      <formula>"Environment"</formula>
    </cfRule>
    <cfRule type="cellIs" dxfId="2558" priority="3062" operator="equal">
      <formula>"Weaponary"</formula>
    </cfRule>
  </conditionalFormatting>
  <conditionalFormatting sqref="B120:B121">
    <cfRule type="cellIs" dxfId="2557" priority="3052" operator="equal">
      <formula>"Magic"</formula>
    </cfRule>
  </conditionalFormatting>
  <conditionalFormatting sqref="C120:C121">
    <cfRule type="cellIs" dxfId="2556" priority="3047" operator="equal">
      <formula>4</formula>
    </cfRule>
    <cfRule type="cellIs" dxfId="2555" priority="3048" operator="equal">
      <formula>3</formula>
    </cfRule>
    <cfRule type="cellIs" dxfId="2554" priority="3049" operator="equal">
      <formula>2</formula>
    </cfRule>
    <cfRule type="cellIs" dxfId="2553" priority="3050" operator="equal">
      <formula>1</formula>
    </cfRule>
  </conditionalFormatting>
  <conditionalFormatting sqref="B128:B129">
    <cfRule type="cellIs" dxfId="2552" priority="3030" operator="equal">
      <formula>"Bodyfall"</formula>
    </cfRule>
    <cfRule type="cellIs" dxfId="2551" priority="3032" operator="equal">
      <formula>"Projectiles"</formula>
    </cfRule>
    <cfRule type="cellIs" dxfId="2550" priority="3033" operator="equal">
      <formula>"Misc"</formula>
    </cfRule>
    <cfRule type="cellIs" dxfId="2549" priority="3034" operator="equal">
      <formula>"Music"</formula>
    </cfRule>
    <cfRule type="cellIs" dxfId="2548" priority="3035" operator="equal">
      <formula>"Elements"</formula>
    </cfRule>
    <cfRule type="cellIs" dxfId="2547" priority="3036" operator="equal">
      <formula>"UI"</formula>
    </cfRule>
    <cfRule type="cellIs" dxfId="2546" priority="3037" operator="equal">
      <formula>"Vocalisation"</formula>
    </cfRule>
    <cfRule type="cellIs" dxfId="2545" priority="3038" operator="equal">
      <formula>"Footstep"</formula>
    </cfRule>
    <cfRule type="cellIs" dxfId="2544" priority="3039" operator="equal">
      <formula>"Armour"</formula>
    </cfRule>
    <cfRule type="cellIs" dxfId="2543" priority="3040" operator="equal">
      <formula>"Environment"</formula>
    </cfRule>
    <cfRule type="cellIs" dxfId="2542" priority="3041" operator="equal">
      <formula>"Weaponary"</formula>
    </cfRule>
  </conditionalFormatting>
  <conditionalFormatting sqref="B128:B129">
    <cfRule type="cellIs" dxfId="2541" priority="3031" operator="equal">
      <formula>"Magic"</formula>
    </cfRule>
  </conditionalFormatting>
  <conditionalFormatting sqref="C128:C129">
    <cfRule type="cellIs" dxfId="2540" priority="3026" operator="equal">
      <formula>4</formula>
    </cfRule>
    <cfRule type="cellIs" dxfId="2539" priority="3027" operator="equal">
      <formula>3</formula>
    </cfRule>
    <cfRule type="cellIs" dxfId="2538" priority="3028" operator="equal">
      <formula>2</formula>
    </cfRule>
    <cfRule type="cellIs" dxfId="2537" priority="3029" operator="equal">
      <formula>1</formula>
    </cfRule>
  </conditionalFormatting>
  <conditionalFormatting sqref="B139:B140">
    <cfRule type="cellIs" dxfId="2536" priority="3015" operator="equal">
      <formula>"Magic"</formula>
    </cfRule>
  </conditionalFormatting>
  <conditionalFormatting sqref="C139:C140">
    <cfRule type="cellIs" dxfId="2535" priority="3011" operator="equal">
      <formula>4</formula>
    </cfRule>
    <cfRule type="cellIs" dxfId="2534" priority="3012" operator="equal">
      <formula>3</formula>
    </cfRule>
    <cfRule type="cellIs" dxfId="2533" priority="3013" operator="equal">
      <formula>2</formula>
    </cfRule>
    <cfRule type="cellIs" dxfId="2532" priority="3014" operator="equal">
      <formula>1</formula>
    </cfRule>
  </conditionalFormatting>
  <conditionalFormatting sqref="B139:B140">
    <cfRule type="cellIs" dxfId="2531" priority="3000" operator="equal">
      <formula>"Bodyfall"</formula>
    </cfRule>
    <cfRule type="cellIs" dxfId="2530" priority="3001" operator="equal">
      <formula>"Projectiles"</formula>
    </cfRule>
    <cfRule type="cellIs" dxfId="2529" priority="3002" operator="equal">
      <formula>"Misc"</formula>
    </cfRule>
    <cfRule type="cellIs" dxfId="2528" priority="3003" operator="equal">
      <formula>"Music"</formula>
    </cfRule>
    <cfRule type="cellIs" dxfId="2527" priority="3004" operator="equal">
      <formula>"Elements"</formula>
    </cfRule>
    <cfRule type="cellIs" dxfId="2526" priority="3005" operator="equal">
      <formula>"UI"</formula>
    </cfRule>
    <cfRule type="cellIs" dxfId="2525" priority="3006" operator="equal">
      <formula>"Vocalisation"</formula>
    </cfRule>
    <cfRule type="cellIs" dxfId="2524" priority="3007" operator="equal">
      <formula>"Footstep"</formula>
    </cfRule>
    <cfRule type="cellIs" dxfId="2523" priority="3008" operator="equal">
      <formula>"Armour"</formula>
    </cfRule>
    <cfRule type="cellIs" dxfId="2522" priority="3009" operator="equal">
      <formula>"Environment"</formula>
    </cfRule>
    <cfRule type="cellIs" dxfId="2521" priority="3010" operator="equal">
      <formula>"Weaponary"</formula>
    </cfRule>
  </conditionalFormatting>
  <conditionalFormatting sqref="AB159:AB160">
    <cfRule type="cellIs" dxfId="2520" priority="2953" operator="equal">
      <formula>"Descoped"</formula>
    </cfRule>
    <cfRule type="cellIs" dxfId="2519" priority="2954" operator="equal">
      <formula>"Blocked"</formula>
    </cfRule>
    <cfRule type="cellIs" dxfId="2518" priority="2955" operator="equal">
      <formula>"Completed"</formula>
    </cfRule>
    <cfRule type="cellIs" dxfId="2517" priority="2956" operator="equal">
      <formula>"In Progress"</formula>
    </cfRule>
    <cfRule type="cellIs" dxfId="2516" priority="2957" operator="equal">
      <formula>"Pending"</formula>
    </cfRule>
  </conditionalFormatting>
  <conditionalFormatting sqref="B149:B150">
    <cfRule type="cellIs" dxfId="2515" priority="2994" operator="equal">
      <formula>"Magic"</formula>
    </cfRule>
  </conditionalFormatting>
  <conditionalFormatting sqref="C149:C150">
    <cfRule type="cellIs" dxfId="2514" priority="2990" operator="equal">
      <formula>4</formula>
    </cfRule>
    <cfRule type="cellIs" dxfId="2513" priority="2991" operator="equal">
      <formula>3</formula>
    </cfRule>
    <cfRule type="cellIs" dxfId="2512" priority="2992" operator="equal">
      <formula>2</formula>
    </cfRule>
    <cfRule type="cellIs" dxfId="2511" priority="2993" operator="equal">
      <formula>1</formula>
    </cfRule>
  </conditionalFormatting>
  <conditionalFormatting sqref="B149:B150">
    <cfRule type="cellIs" dxfId="2510" priority="2979" operator="equal">
      <formula>"Bodyfall"</formula>
    </cfRule>
    <cfRule type="cellIs" dxfId="2509" priority="2980" operator="equal">
      <formula>"Projectiles"</formula>
    </cfRule>
    <cfRule type="cellIs" dxfId="2508" priority="2981" operator="equal">
      <formula>"Misc"</formula>
    </cfRule>
    <cfRule type="cellIs" dxfId="2507" priority="2982" operator="equal">
      <formula>"Music"</formula>
    </cfRule>
    <cfRule type="cellIs" dxfId="2506" priority="2983" operator="equal">
      <formula>"Elements"</formula>
    </cfRule>
    <cfRule type="cellIs" dxfId="2505" priority="2984" operator="equal">
      <formula>"UI"</formula>
    </cfRule>
    <cfRule type="cellIs" dxfId="2504" priority="2985" operator="equal">
      <formula>"Vocalisation"</formula>
    </cfRule>
    <cfRule type="cellIs" dxfId="2503" priority="2986" operator="equal">
      <formula>"Footstep"</formula>
    </cfRule>
    <cfRule type="cellIs" dxfId="2502" priority="2987" operator="equal">
      <formula>"Armour"</formula>
    </cfRule>
    <cfRule type="cellIs" dxfId="2501" priority="2988" operator="equal">
      <formula>"Environment"</formula>
    </cfRule>
    <cfRule type="cellIs" dxfId="2500" priority="2989" operator="equal">
      <formula>"Weaponary"</formula>
    </cfRule>
  </conditionalFormatting>
  <conditionalFormatting sqref="AB159:AB160">
    <cfRule type="cellIs" dxfId="2499" priority="2974" operator="equal">
      <formula>"Descoped"</formula>
    </cfRule>
    <cfRule type="cellIs" dxfId="2498" priority="2975" operator="equal">
      <formula>"Blocked"</formula>
    </cfRule>
    <cfRule type="cellIs" dxfId="2497" priority="2976" operator="equal">
      <formula>"Completed"</formula>
    </cfRule>
    <cfRule type="cellIs" dxfId="2496" priority="2977" operator="equal">
      <formula>"In Progress"</formula>
    </cfRule>
    <cfRule type="cellIs" dxfId="2495" priority="2978" operator="equal">
      <formula>"Pending"</formula>
    </cfRule>
  </conditionalFormatting>
  <conditionalFormatting sqref="B159:B160">
    <cfRule type="cellIs" dxfId="2494" priority="2973" operator="equal">
      <formula>"Magic"</formula>
    </cfRule>
  </conditionalFormatting>
  <conditionalFormatting sqref="C159:C160">
    <cfRule type="cellIs" dxfId="2493" priority="2969" operator="equal">
      <formula>4</formula>
    </cfRule>
    <cfRule type="cellIs" dxfId="2492" priority="2970" operator="equal">
      <formula>3</formula>
    </cfRule>
    <cfRule type="cellIs" dxfId="2491" priority="2971" operator="equal">
      <formula>2</formula>
    </cfRule>
    <cfRule type="cellIs" dxfId="2490" priority="2972" operator="equal">
      <formula>1</formula>
    </cfRule>
  </conditionalFormatting>
  <conditionalFormatting sqref="B159:B160">
    <cfRule type="cellIs" dxfId="2489" priority="2958" operator="equal">
      <formula>"Bodyfall"</formula>
    </cfRule>
    <cfRule type="cellIs" dxfId="2488" priority="2959" operator="equal">
      <formula>"Projectiles"</formula>
    </cfRule>
    <cfRule type="cellIs" dxfId="2487" priority="2960" operator="equal">
      <formula>"Misc"</formula>
    </cfRule>
    <cfRule type="cellIs" dxfId="2486" priority="2961" operator="equal">
      <formula>"Music"</formula>
    </cfRule>
    <cfRule type="cellIs" dxfId="2485" priority="2962" operator="equal">
      <formula>"Elements"</formula>
    </cfRule>
    <cfRule type="cellIs" dxfId="2484" priority="2963" operator="equal">
      <formula>"UI"</formula>
    </cfRule>
    <cfRule type="cellIs" dxfId="2483" priority="2964" operator="equal">
      <formula>"Vocalisation"</formula>
    </cfRule>
    <cfRule type="cellIs" dxfId="2482" priority="2965" operator="equal">
      <formula>"Footstep"</formula>
    </cfRule>
    <cfRule type="cellIs" dxfId="2481" priority="2966" operator="equal">
      <formula>"Armour"</formula>
    </cfRule>
    <cfRule type="cellIs" dxfId="2480" priority="2967" operator="equal">
      <formula>"Environment"</formula>
    </cfRule>
    <cfRule type="cellIs" dxfId="2479" priority="2968" operator="equal">
      <formula>"Weaponary"</formula>
    </cfRule>
  </conditionalFormatting>
  <conditionalFormatting sqref="B159:B160">
    <cfRule type="cellIs" dxfId="2478" priority="2952" operator="equal">
      <formula>"Magic"</formula>
    </cfRule>
  </conditionalFormatting>
  <conditionalFormatting sqref="C159:C160">
    <cfRule type="cellIs" dxfId="2477" priority="2948" operator="equal">
      <formula>4</formula>
    </cfRule>
    <cfRule type="cellIs" dxfId="2476" priority="2949" operator="equal">
      <formula>3</formula>
    </cfRule>
    <cfRule type="cellIs" dxfId="2475" priority="2950" operator="equal">
      <formula>2</formula>
    </cfRule>
    <cfRule type="cellIs" dxfId="2474" priority="2951" operator="equal">
      <formula>1</formula>
    </cfRule>
  </conditionalFormatting>
  <conditionalFormatting sqref="B159:B160">
    <cfRule type="cellIs" dxfId="2473" priority="2937" operator="equal">
      <formula>"Bodyfall"</formula>
    </cfRule>
    <cfRule type="cellIs" dxfId="2472" priority="2938" operator="equal">
      <formula>"Projectiles"</formula>
    </cfRule>
    <cfRule type="cellIs" dxfId="2471" priority="2939" operator="equal">
      <formula>"Misc"</formula>
    </cfRule>
    <cfRule type="cellIs" dxfId="2470" priority="2940" operator="equal">
      <formula>"Music"</formula>
    </cfRule>
    <cfRule type="cellIs" dxfId="2469" priority="2941" operator="equal">
      <formula>"Elements"</formula>
    </cfRule>
    <cfRule type="cellIs" dxfId="2468" priority="2942" operator="equal">
      <formula>"UI"</formula>
    </cfRule>
    <cfRule type="cellIs" dxfId="2467" priority="2943" operator="equal">
      <formula>"Vocalisation"</formula>
    </cfRule>
    <cfRule type="cellIs" dxfId="2466" priority="2944" operator="equal">
      <formula>"Footstep"</formula>
    </cfRule>
    <cfRule type="cellIs" dxfId="2465" priority="2945" operator="equal">
      <formula>"Armour"</formula>
    </cfRule>
    <cfRule type="cellIs" dxfId="2464" priority="2946" operator="equal">
      <formula>"Environment"</formula>
    </cfRule>
    <cfRule type="cellIs" dxfId="2463" priority="2947" operator="equal">
      <formula>"Weaponary"</formula>
    </cfRule>
  </conditionalFormatting>
  <conditionalFormatting sqref="B164">
    <cfRule type="cellIs" dxfId="2462" priority="2936" operator="equal">
      <formula>"Magic"</formula>
    </cfRule>
  </conditionalFormatting>
  <conditionalFormatting sqref="C164">
    <cfRule type="cellIs" dxfId="2461" priority="2932" operator="equal">
      <formula>4</formula>
    </cfRule>
    <cfRule type="cellIs" dxfId="2460" priority="2933" operator="equal">
      <formula>3</formula>
    </cfRule>
    <cfRule type="cellIs" dxfId="2459" priority="2934" operator="equal">
      <formula>2</formula>
    </cfRule>
    <cfRule type="cellIs" dxfId="2458" priority="2935" operator="equal">
      <formula>1</formula>
    </cfRule>
  </conditionalFormatting>
  <conditionalFormatting sqref="B164">
    <cfRule type="cellIs" dxfId="2457" priority="2921" operator="equal">
      <formula>"Bodyfall"</formula>
    </cfRule>
    <cfRule type="cellIs" dxfId="2456" priority="2922" operator="equal">
      <formula>"Projectiles"</formula>
    </cfRule>
    <cfRule type="cellIs" dxfId="2455" priority="2923" operator="equal">
      <formula>"Misc"</formula>
    </cfRule>
    <cfRule type="cellIs" dxfId="2454" priority="2924" operator="equal">
      <formula>"Music"</formula>
    </cfRule>
    <cfRule type="cellIs" dxfId="2453" priority="2925" operator="equal">
      <formula>"Elements"</formula>
    </cfRule>
    <cfRule type="cellIs" dxfId="2452" priority="2926" operator="equal">
      <formula>"UI"</formula>
    </cfRule>
    <cfRule type="cellIs" dxfId="2451" priority="2927" operator="equal">
      <formula>"Vocalisation"</formula>
    </cfRule>
    <cfRule type="cellIs" dxfId="2450" priority="2928" operator="equal">
      <formula>"Footstep"</formula>
    </cfRule>
    <cfRule type="cellIs" dxfId="2449" priority="2929" operator="equal">
      <formula>"Armour"</formula>
    </cfRule>
    <cfRule type="cellIs" dxfId="2448" priority="2930" operator="equal">
      <formula>"Environment"</formula>
    </cfRule>
    <cfRule type="cellIs" dxfId="2447" priority="2931" operator="equal">
      <formula>"Weaponary"</formula>
    </cfRule>
  </conditionalFormatting>
  <conditionalFormatting sqref="B173:B174">
    <cfRule type="cellIs" dxfId="2446" priority="2905" operator="equal">
      <formula>"Magic"</formula>
    </cfRule>
  </conditionalFormatting>
  <conditionalFormatting sqref="C173:C174">
    <cfRule type="cellIs" dxfId="2445" priority="2901" operator="equal">
      <formula>4</formula>
    </cfRule>
    <cfRule type="cellIs" dxfId="2444" priority="2902" operator="equal">
      <formula>3</formula>
    </cfRule>
    <cfRule type="cellIs" dxfId="2443" priority="2903" operator="equal">
      <formula>2</formula>
    </cfRule>
    <cfRule type="cellIs" dxfId="2442" priority="2904" operator="equal">
      <formula>1</formula>
    </cfRule>
  </conditionalFormatting>
  <conditionalFormatting sqref="B173:B174">
    <cfRule type="cellIs" dxfId="2441" priority="2890" operator="equal">
      <formula>"Bodyfall"</formula>
    </cfRule>
    <cfRule type="cellIs" dxfId="2440" priority="2891" operator="equal">
      <formula>"Projectiles"</formula>
    </cfRule>
    <cfRule type="cellIs" dxfId="2439" priority="2892" operator="equal">
      <formula>"Misc"</formula>
    </cfRule>
    <cfRule type="cellIs" dxfId="2438" priority="2893" operator="equal">
      <formula>"Music"</formula>
    </cfRule>
    <cfRule type="cellIs" dxfId="2437" priority="2894" operator="equal">
      <formula>"Elements"</formula>
    </cfRule>
    <cfRule type="cellIs" dxfId="2436" priority="2895" operator="equal">
      <formula>"UI"</formula>
    </cfRule>
    <cfRule type="cellIs" dxfId="2435" priority="2896" operator="equal">
      <formula>"Vocalisation"</formula>
    </cfRule>
    <cfRule type="cellIs" dxfId="2434" priority="2897" operator="equal">
      <formula>"Footstep"</formula>
    </cfRule>
    <cfRule type="cellIs" dxfId="2433" priority="2898" operator="equal">
      <formula>"Armour"</formula>
    </cfRule>
    <cfRule type="cellIs" dxfId="2432" priority="2899" operator="equal">
      <formula>"Environment"</formula>
    </cfRule>
    <cfRule type="cellIs" dxfId="2431" priority="2900" operator="equal">
      <formula>"Weaponary"</formula>
    </cfRule>
  </conditionalFormatting>
  <conditionalFormatting sqref="C332">
    <cfRule type="cellIs" dxfId="2430" priority="2881" operator="equal">
      <formula>4</formula>
    </cfRule>
    <cfRule type="cellIs" dxfId="2429" priority="2882" operator="equal">
      <formula>3</formula>
    </cfRule>
    <cfRule type="cellIs" dxfId="2428" priority="2883" operator="equal">
      <formula>2</formula>
    </cfRule>
    <cfRule type="cellIs" dxfId="2427" priority="2884" operator="equal">
      <formula>1</formula>
    </cfRule>
  </conditionalFormatting>
  <conditionalFormatting sqref="B332">
    <cfRule type="cellIs" dxfId="2426" priority="2869" operator="equal">
      <formula>"Bodyfall"</formula>
    </cfRule>
    <cfRule type="cellIs" dxfId="2425" priority="2871" operator="equal">
      <formula>"Projectiles"</formula>
    </cfRule>
    <cfRule type="cellIs" dxfId="2424" priority="2872" operator="equal">
      <formula>"Misc"</formula>
    </cfRule>
    <cfRule type="cellIs" dxfId="2423" priority="2873" operator="equal">
      <formula>"Music"</formula>
    </cfRule>
    <cfRule type="cellIs" dxfId="2422" priority="2874" operator="equal">
      <formula>"Elements"</formula>
    </cfRule>
    <cfRule type="cellIs" dxfId="2421" priority="2875" operator="equal">
      <formula>"UI"</formula>
    </cfRule>
    <cfRule type="cellIs" dxfId="2420" priority="2876" operator="equal">
      <formula>"Vocalisation"</formula>
    </cfRule>
    <cfRule type="cellIs" dxfId="2419" priority="2877" operator="equal">
      <formula>"Footstep"</formula>
    </cfRule>
    <cfRule type="cellIs" dxfId="2418" priority="2878" operator="equal">
      <formula>"Armour"</formula>
    </cfRule>
    <cfRule type="cellIs" dxfId="2417" priority="2879" operator="equal">
      <formula>"Environment"</formula>
    </cfRule>
    <cfRule type="cellIs" dxfId="2416" priority="2880" operator="equal">
      <formula>"Weaponary"</formula>
    </cfRule>
  </conditionalFormatting>
  <conditionalFormatting sqref="B332">
    <cfRule type="cellIs" dxfId="2415" priority="2870" operator="equal">
      <formula>"Magic"</formula>
    </cfRule>
  </conditionalFormatting>
  <conditionalFormatting sqref="B56">
    <cfRule type="cellIs" dxfId="2414" priority="2854" operator="equal">
      <formula>"Projectiles"</formula>
    </cfRule>
    <cfRule type="cellIs" dxfId="2413" priority="2855" operator="equal">
      <formula>"Misc"</formula>
    </cfRule>
    <cfRule type="cellIs" dxfId="2412" priority="2856" operator="equal">
      <formula>"Music"</formula>
    </cfRule>
    <cfRule type="cellIs" dxfId="2411" priority="2857" operator="equal">
      <formula>"Elements"</formula>
    </cfRule>
    <cfRule type="cellIs" dxfId="2410" priority="2858" operator="equal">
      <formula>"UI"</formula>
    </cfRule>
    <cfRule type="cellIs" dxfId="2409" priority="2859" operator="equal">
      <formula>"Vocalisation"</formula>
    </cfRule>
    <cfRule type="cellIs" dxfId="2408" priority="2860" operator="equal">
      <formula>"Footstep"</formula>
    </cfRule>
    <cfRule type="cellIs" dxfId="2407" priority="2861" operator="equal">
      <formula>"Armour"</formula>
    </cfRule>
    <cfRule type="cellIs" dxfId="2406" priority="2862" operator="equal">
      <formula>"Environment"</formula>
    </cfRule>
    <cfRule type="cellIs" dxfId="2405" priority="2863" operator="equal">
      <formula>"Weaponary"</formula>
    </cfRule>
  </conditionalFormatting>
  <conditionalFormatting sqref="B56">
    <cfRule type="cellIs" dxfId="2404" priority="2853" operator="equal">
      <formula>"Magic"</formula>
    </cfRule>
  </conditionalFormatting>
  <conditionalFormatting sqref="C56">
    <cfRule type="cellIs" dxfId="2403" priority="2849" operator="equal">
      <formula>4</formula>
    </cfRule>
    <cfRule type="cellIs" dxfId="2402" priority="2850" operator="equal">
      <formula>3</formula>
    </cfRule>
    <cfRule type="cellIs" dxfId="2401" priority="2851" operator="equal">
      <formula>2</formula>
    </cfRule>
    <cfRule type="cellIs" dxfId="2400" priority="2852" operator="equal">
      <formula>1</formula>
    </cfRule>
  </conditionalFormatting>
  <conditionalFormatting sqref="B56">
    <cfRule type="cellIs" dxfId="2399" priority="2837" operator="equal">
      <formula>"Bodyfall"</formula>
    </cfRule>
    <cfRule type="cellIs" dxfId="2398" priority="2839" operator="equal">
      <formula>"Projectiles"</formula>
    </cfRule>
    <cfRule type="cellIs" dxfId="2397" priority="2840" operator="equal">
      <formula>"Misc"</formula>
    </cfRule>
    <cfRule type="cellIs" dxfId="2396" priority="2841" operator="equal">
      <formula>"Music"</formula>
    </cfRule>
    <cfRule type="cellIs" dxfId="2395" priority="2842" operator="equal">
      <formula>"Elements"</formula>
    </cfRule>
    <cfRule type="cellIs" dxfId="2394" priority="2843" operator="equal">
      <formula>"UI"</formula>
    </cfRule>
    <cfRule type="cellIs" dxfId="2393" priority="2844" operator="equal">
      <formula>"Vocalisation"</formula>
    </cfRule>
    <cfRule type="cellIs" dxfId="2392" priority="2845" operator="equal">
      <formula>"Footstep"</formula>
    </cfRule>
    <cfRule type="cellIs" dxfId="2391" priority="2846" operator="equal">
      <formula>"Armour"</formula>
    </cfRule>
    <cfRule type="cellIs" dxfId="2390" priority="2847" operator="equal">
      <formula>"Environment"</formula>
    </cfRule>
    <cfRule type="cellIs" dxfId="2389" priority="2848" operator="equal">
      <formula>"Weaponary"</formula>
    </cfRule>
  </conditionalFormatting>
  <conditionalFormatting sqref="B56">
    <cfRule type="cellIs" dxfId="2388" priority="2838" operator="equal">
      <formula>"Magic"</formula>
    </cfRule>
  </conditionalFormatting>
  <conditionalFormatting sqref="C212:C220">
    <cfRule type="cellIs" dxfId="2387" priority="2833" operator="equal">
      <formula>4</formula>
    </cfRule>
    <cfRule type="cellIs" dxfId="2386" priority="2834" operator="equal">
      <formula>3</formula>
    </cfRule>
    <cfRule type="cellIs" dxfId="2385" priority="2835" operator="equal">
      <formula>2</formula>
    </cfRule>
    <cfRule type="cellIs" dxfId="2384" priority="2836" operator="equal">
      <formula>1</formula>
    </cfRule>
  </conditionalFormatting>
  <conditionalFormatting sqref="B212:B220">
    <cfRule type="cellIs" dxfId="2383" priority="2821" operator="equal">
      <formula>"Bodyfall"</formula>
    </cfRule>
    <cfRule type="cellIs" dxfId="2382" priority="2823" operator="equal">
      <formula>"Projectiles"</formula>
    </cfRule>
    <cfRule type="cellIs" dxfId="2381" priority="2824" operator="equal">
      <formula>"Misc"</formula>
    </cfRule>
    <cfRule type="cellIs" dxfId="2380" priority="2825" operator="equal">
      <formula>"Music"</formula>
    </cfRule>
    <cfRule type="cellIs" dxfId="2379" priority="2826" operator="equal">
      <formula>"Elements"</formula>
    </cfRule>
    <cfRule type="cellIs" dxfId="2378" priority="2827" operator="equal">
      <formula>"UI"</formula>
    </cfRule>
    <cfRule type="cellIs" dxfId="2377" priority="2828" operator="equal">
      <formula>"Vocalisation"</formula>
    </cfRule>
    <cfRule type="cellIs" dxfId="2376" priority="2829" operator="equal">
      <formula>"Footstep"</formula>
    </cfRule>
    <cfRule type="cellIs" dxfId="2375" priority="2830" operator="equal">
      <formula>"Armour"</formula>
    </cfRule>
    <cfRule type="cellIs" dxfId="2374" priority="2831" operator="equal">
      <formula>"Environment"</formula>
    </cfRule>
    <cfRule type="cellIs" dxfId="2373" priority="2832" operator="equal">
      <formula>"Weaponary"</formula>
    </cfRule>
  </conditionalFormatting>
  <conditionalFormatting sqref="B212:B220">
    <cfRule type="cellIs" dxfId="2372" priority="2822" operator="equal">
      <formula>"Magic"</formula>
    </cfRule>
  </conditionalFormatting>
  <conditionalFormatting sqref="B32">
    <cfRule type="cellIs" dxfId="2371" priority="2770" operator="equal">
      <formula>"Projectiles"</formula>
    </cfRule>
    <cfRule type="cellIs" dxfId="2370" priority="2771" operator="equal">
      <formula>"Misc"</formula>
    </cfRule>
    <cfRule type="cellIs" dxfId="2369" priority="2772" operator="equal">
      <formula>"Music"</formula>
    </cfRule>
    <cfRule type="cellIs" dxfId="2368" priority="2773" operator="equal">
      <formula>"Elements"</formula>
    </cfRule>
    <cfRule type="cellIs" dxfId="2367" priority="2774" operator="equal">
      <formula>"UI"</formula>
    </cfRule>
    <cfRule type="cellIs" dxfId="2366" priority="2775" operator="equal">
      <formula>"Vocalisation"</formula>
    </cfRule>
    <cfRule type="cellIs" dxfId="2365" priority="2776" operator="equal">
      <formula>"Footstep"</formula>
    </cfRule>
    <cfRule type="cellIs" dxfId="2364" priority="2777" operator="equal">
      <formula>"Armour"</formula>
    </cfRule>
    <cfRule type="cellIs" dxfId="2363" priority="2778" operator="equal">
      <formula>"Environment"</formula>
    </cfRule>
    <cfRule type="cellIs" dxfId="2362" priority="2779" operator="equal">
      <formula>"Weaponary"</formula>
    </cfRule>
  </conditionalFormatting>
  <conditionalFormatting sqref="B32">
    <cfRule type="cellIs" dxfId="2361" priority="2769" operator="equal">
      <formula>"Magic"</formula>
    </cfRule>
  </conditionalFormatting>
  <conditionalFormatting sqref="C32">
    <cfRule type="cellIs" dxfId="2360" priority="2765" operator="equal">
      <formula>4</formula>
    </cfRule>
    <cfRule type="cellIs" dxfId="2359" priority="2766" operator="equal">
      <formula>3</formula>
    </cfRule>
    <cfRule type="cellIs" dxfId="2358" priority="2767" operator="equal">
      <formula>2</formula>
    </cfRule>
    <cfRule type="cellIs" dxfId="2357" priority="2768" operator="equal">
      <formula>1</formula>
    </cfRule>
  </conditionalFormatting>
  <conditionalFormatting sqref="B32">
    <cfRule type="cellIs" dxfId="2356" priority="2753" operator="equal">
      <formula>"Bodyfall"</formula>
    </cfRule>
    <cfRule type="cellIs" dxfId="2355" priority="2755" operator="equal">
      <formula>"Projectiles"</formula>
    </cfRule>
    <cfRule type="cellIs" dxfId="2354" priority="2756" operator="equal">
      <formula>"Misc"</formula>
    </cfRule>
    <cfRule type="cellIs" dxfId="2353" priority="2757" operator="equal">
      <formula>"Music"</formula>
    </cfRule>
    <cfRule type="cellIs" dxfId="2352" priority="2758" operator="equal">
      <formula>"Elements"</formula>
    </cfRule>
    <cfRule type="cellIs" dxfId="2351" priority="2759" operator="equal">
      <formula>"UI"</formula>
    </cfRule>
    <cfRule type="cellIs" dxfId="2350" priority="2760" operator="equal">
      <formula>"Vocalisation"</formula>
    </cfRule>
    <cfRule type="cellIs" dxfId="2349" priority="2761" operator="equal">
      <formula>"Footstep"</formula>
    </cfRule>
    <cfRule type="cellIs" dxfId="2348" priority="2762" operator="equal">
      <formula>"Armour"</formula>
    </cfRule>
    <cfRule type="cellIs" dxfId="2347" priority="2763" operator="equal">
      <formula>"Environment"</formula>
    </cfRule>
    <cfRule type="cellIs" dxfId="2346" priority="2764" operator="equal">
      <formula>"Weaponary"</formula>
    </cfRule>
  </conditionalFormatting>
  <conditionalFormatting sqref="B32">
    <cfRule type="cellIs" dxfId="2345" priority="2754" operator="equal">
      <formula>"Magic"</formula>
    </cfRule>
  </conditionalFormatting>
  <conditionalFormatting sqref="B92">
    <cfRule type="cellIs" dxfId="2344" priority="2728" operator="equal">
      <formula>"Projectiles"</formula>
    </cfRule>
    <cfRule type="cellIs" dxfId="2343" priority="2729" operator="equal">
      <formula>"Misc"</formula>
    </cfRule>
    <cfRule type="cellIs" dxfId="2342" priority="2730" operator="equal">
      <formula>"Music"</formula>
    </cfRule>
    <cfRule type="cellIs" dxfId="2341" priority="2731" operator="equal">
      <formula>"Elements"</formula>
    </cfRule>
    <cfRule type="cellIs" dxfId="2340" priority="2732" operator="equal">
      <formula>"UI"</formula>
    </cfRule>
    <cfRule type="cellIs" dxfId="2339" priority="2733" operator="equal">
      <formula>"Vocalisation"</formula>
    </cfRule>
    <cfRule type="cellIs" dxfId="2338" priority="2734" operator="equal">
      <formula>"Footstep"</formula>
    </cfRule>
    <cfRule type="cellIs" dxfId="2337" priority="2735" operator="equal">
      <formula>"Armour"</formula>
    </cfRule>
    <cfRule type="cellIs" dxfId="2336" priority="2736" operator="equal">
      <formula>"Environment"</formula>
    </cfRule>
    <cfRule type="cellIs" dxfId="2335" priority="2737" operator="equal">
      <formula>"Weaponary"</formula>
    </cfRule>
  </conditionalFormatting>
  <conditionalFormatting sqref="B92">
    <cfRule type="cellIs" dxfId="2334" priority="2727" operator="equal">
      <formula>"Magic"</formula>
    </cfRule>
  </conditionalFormatting>
  <conditionalFormatting sqref="B93:B95 B97:B99">
    <cfRule type="cellIs" dxfId="2333" priority="2717" operator="equal">
      <formula>"Projectiles"</formula>
    </cfRule>
    <cfRule type="cellIs" dxfId="2332" priority="2718" operator="equal">
      <formula>"Misc"</formula>
    </cfRule>
    <cfRule type="cellIs" dxfId="2331" priority="2719" operator="equal">
      <formula>"Music"</formula>
    </cfRule>
    <cfRule type="cellIs" dxfId="2330" priority="2720" operator="equal">
      <formula>"Elements"</formula>
    </cfRule>
    <cfRule type="cellIs" dxfId="2329" priority="2721" operator="equal">
      <formula>"UI"</formula>
    </cfRule>
    <cfRule type="cellIs" dxfId="2328" priority="2722" operator="equal">
      <formula>"Vocalisation"</formula>
    </cfRule>
    <cfRule type="cellIs" dxfId="2327" priority="2723" operator="equal">
      <formula>"Footstep"</formula>
    </cfRule>
    <cfRule type="cellIs" dxfId="2326" priority="2724" operator="equal">
      <formula>"Armour"</formula>
    </cfRule>
    <cfRule type="cellIs" dxfId="2325" priority="2725" operator="equal">
      <formula>"Environment"</formula>
    </cfRule>
    <cfRule type="cellIs" dxfId="2324" priority="2726" operator="equal">
      <formula>"Weaponary"</formula>
    </cfRule>
  </conditionalFormatting>
  <conditionalFormatting sqref="B93:B95 B97:B99">
    <cfRule type="cellIs" dxfId="2323" priority="2716" operator="equal">
      <formula>"Magic"</formula>
    </cfRule>
  </conditionalFormatting>
  <conditionalFormatting sqref="C92">
    <cfRule type="cellIs" dxfId="2322" priority="2712" operator="equal">
      <formula>4</formula>
    </cfRule>
    <cfRule type="cellIs" dxfId="2321" priority="2713" operator="equal">
      <formula>3</formula>
    </cfRule>
    <cfRule type="cellIs" dxfId="2320" priority="2714" operator="equal">
      <formula>2</formula>
    </cfRule>
    <cfRule type="cellIs" dxfId="2319" priority="2715" operator="equal">
      <formula>1</formula>
    </cfRule>
  </conditionalFormatting>
  <conditionalFormatting sqref="C94">
    <cfRule type="cellIs" dxfId="2318" priority="2708" operator="equal">
      <formula>4</formula>
    </cfRule>
    <cfRule type="cellIs" dxfId="2317" priority="2709" operator="equal">
      <formula>3</formula>
    </cfRule>
    <cfRule type="cellIs" dxfId="2316" priority="2710" operator="equal">
      <formula>2</formula>
    </cfRule>
    <cfRule type="cellIs" dxfId="2315" priority="2711" operator="equal">
      <formula>1</formula>
    </cfRule>
  </conditionalFormatting>
  <conditionalFormatting sqref="C97:C99">
    <cfRule type="cellIs" dxfId="2314" priority="2704" operator="equal">
      <formula>4</formula>
    </cfRule>
    <cfRule type="cellIs" dxfId="2313" priority="2705" operator="equal">
      <formula>3</formula>
    </cfRule>
    <cfRule type="cellIs" dxfId="2312" priority="2706" operator="equal">
      <formula>2</formula>
    </cfRule>
    <cfRule type="cellIs" dxfId="2311" priority="2707" operator="equal">
      <formula>1</formula>
    </cfRule>
  </conditionalFormatting>
  <conditionalFormatting sqref="C93">
    <cfRule type="cellIs" dxfId="2310" priority="2700" operator="equal">
      <formula>4</formula>
    </cfRule>
    <cfRule type="cellIs" dxfId="2309" priority="2701" operator="equal">
      <formula>3</formula>
    </cfRule>
    <cfRule type="cellIs" dxfId="2308" priority="2702" operator="equal">
      <formula>2</formula>
    </cfRule>
    <cfRule type="cellIs" dxfId="2307" priority="2703" operator="equal">
      <formula>1</formula>
    </cfRule>
  </conditionalFormatting>
  <conditionalFormatting sqref="C95">
    <cfRule type="cellIs" dxfId="2306" priority="2696" operator="equal">
      <formula>4</formula>
    </cfRule>
    <cfRule type="cellIs" dxfId="2305" priority="2697" operator="equal">
      <formula>3</formula>
    </cfRule>
    <cfRule type="cellIs" dxfId="2304" priority="2698" operator="equal">
      <formula>2</formula>
    </cfRule>
    <cfRule type="cellIs" dxfId="2303" priority="2699" operator="equal">
      <formula>1</formula>
    </cfRule>
  </conditionalFormatting>
  <conditionalFormatting sqref="B97:B99 B92:B95">
    <cfRule type="cellIs" dxfId="2302" priority="2684" operator="equal">
      <formula>"Bodyfall"</formula>
    </cfRule>
    <cfRule type="cellIs" dxfId="2301" priority="2686" operator="equal">
      <formula>"Projectiles"</formula>
    </cfRule>
    <cfRule type="cellIs" dxfId="2300" priority="2687" operator="equal">
      <formula>"Misc"</formula>
    </cfRule>
    <cfRule type="cellIs" dxfId="2299" priority="2688" operator="equal">
      <formula>"Music"</formula>
    </cfRule>
    <cfRule type="cellIs" dxfId="2298" priority="2689" operator="equal">
      <formula>"Elements"</formula>
    </cfRule>
    <cfRule type="cellIs" dxfId="2297" priority="2690" operator="equal">
      <formula>"UI"</formula>
    </cfRule>
    <cfRule type="cellIs" dxfId="2296" priority="2691" operator="equal">
      <formula>"Vocalisation"</formula>
    </cfRule>
    <cfRule type="cellIs" dxfId="2295" priority="2692" operator="equal">
      <formula>"Footstep"</formula>
    </cfRule>
    <cfRule type="cellIs" dxfId="2294" priority="2693" operator="equal">
      <formula>"Armour"</formula>
    </cfRule>
    <cfRule type="cellIs" dxfId="2293" priority="2694" operator="equal">
      <formula>"Environment"</formula>
    </cfRule>
    <cfRule type="cellIs" dxfId="2292" priority="2695" operator="equal">
      <formula>"Weaponary"</formula>
    </cfRule>
  </conditionalFormatting>
  <conditionalFormatting sqref="B97:B99 B92:B95">
    <cfRule type="cellIs" dxfId="2291" priority="2685" operator="equal">
      <formula>"Magic"</formula>
    </cfRule>
  </conditionalFormatting>
  <conditionalFormatting sqref="B96">
    <cfRule type="cellIs" dxfId="2290" priority="2674" operator="equal">
      <formula>"Projectiles"</formula>
    </cfRule>
    <cfRule type="cellIs" dxfId="2289" priority="2675" operator="equal">
      <formula>"Misc"</formula>
    </cfRule>
    <cfRule type="cellIs" dxfId="2288" priority="2676" operator="equal">
      <formula>"Music"</formula>
    </cfRule>
    <cfRule type="cellIs" dxfId="2287" priority="2677" operator="equal">
      <formula>"Elements"</formula>
    </cfRule>
    <cfRule type="cellIs" dxfId="2286" priority="2678" operator="equal">
      <formula>"UI"</formula>
    </cfRule>
    <cfRule type="cellIs" dxfId="2285" priority="2679" operator="equal">
      <formula>"Vocalisation"</formula>
    </cfRule>
    <cfRule type="cellIs" dxfId="2284" priority="2680" operator="equal">
      <formula>"Footstep"</formula>
    </cfRule>
    <cfRule type="cellIs" dxfId="2283" priority="2681" operator="equal">
      <formula>"Armour"</formula>
    </cfRule>
    <cfRule type="cellIs" dxfId="2282" priority="2682" operator="equal">
      <formula>"Environment"</formula>
    </cfRule>
    <cfRule type="cellIs" dxfId="2281" priority="2683" operator="equal">
      <formula>"Weaponary"</formula>
    </cfRule>
  </conditionalFormatting>
  <conditionalFormatting sqref="B96">
    <cfRule type="cellIs" dxfId="2280" priority="2673" operator="equal">
      <formula>"Magic"</formula>
    </cfRule>
  </conditionalFormatting>
  <conditionalFormatting sqref="C96">
    <cfRule type="cellIs" dxfId="2279" priority="2669" operator="equal">
      <formula>4</formula>
    </cfRule>
    <cfRule type="cellIs" dxfId="2278" priority="2670" operator="equal">
      <formula>3</formula>
    </cfRule>
    <cfRule type="cellIs" dxfId="2277" priority="2671" operator="equal">
      <formula>2</formula>
    </cfRule>
    <cfRule type="cellIs" dxfId="2276" priority="2672" operator="equal">
      <formula>1</formula>
    </cfRule>
  </conditionalFormatting>
  <conditionalFormatting sqref="B96">
    <cfRule type="cellIs" dxfId="2275" priority="2657" operator="equal">
      <formula>"Bodyfall"</formula>
    </cfRule>
    <cfRule type="cellIs" dxfId="2274" priority="2659" operator="equal">
      <formula>"Projectiles"</formula>
    </cfRule>
    <cfRule type="cellIs" dxfId="2273" priority="2660" operator="equal">
      <formula>"Misc"</formula>
    </cfRule>
    <cfRule type="cellIs" dxfId="2272" priority="2661" operator="equal">
      <formula>"Music"</formula>
    </cfRule>
    <cfRule type="cellIs" dxfId="2271" priority="2662" operator="equal">
      <formula>"Elements"</formula>
    </cfRule>
    <cfRule type="cellIs" dxfId="2270" priority="2663" operator="equal">
      <formula>"UI"</formula>
    </cfRule>
    <cfRule type="cellIs" dxfId="2269" priority="2664" operator="equal">
      <formula>"Vocalisation"</formula>
    </cfRule>
    <cfRule type="cellIs" dxfId="2268" priority="2665" operator="equal">
      <formula>"Footstep"</formula>
    </cfRule>
    <cfRule type="cellIs" dxfId="2267" priority="2666" operator="equal">
      <formula>"Armour"</formula>
    </cfRule>
    <cfRule type="cellIs" dxfId="2266" priority="2667" operator="equal">
      <formula>"Environment"</formula>
    </cfRule>
    <cfRule type="cellIs" dxfId="2265" priority="2668" operator="equal">
      <formula>"Weaponary"</formula>
    </cfRule>
  </conditionalFormatting>
  <conditionalFormatting sqref="B96">
    <cfRule type="cellIs" dxfId="2264" priority="2658" operator="equal">
      <formula>"Magic"</formula>
    </cfRule>
  </conditionalFormatting>
  <conditionalFormatting sqref="B100:B101">
    <cfRule type="cellIs" dxfId="2263" priority="2637" operator="equal">
      <formula>"Projectiles"</formula>
    </cfRule>
    <cfRule type="cellIs" dxfId="2262" priority="2638" operator="equal">
      <formula>"Misc"</formula>
    </cfRule>
    <cfRule type="cellIs" dxfId="2261" priority="2639" operator="equal">
      <formula>"Music"</formula>
    </cfRule>
    <cfRule type="cellIs" dxfId="2260" priority="2640" operator="equal">
      <formula>"Elements"</formula>
    </cfRule>
    <cfRule type="cellIs" dxfId="2259" priority="2641" operator="equal">
      <formula>"UI"</formula>
    </cfRule>
    <cfRule type="cellIs" dxfId="2258" priority="2642" operator="equal">
      <formula>"Vocalisation"</formula>
    </cfRule>
    <cfRule type="cellIs" dxfId="2257" priority="2643" operator="equal">
      <formula>"Footstep"</formula>
    </cfRule>
    <cfRule type="cellIs" dxfId="2256" priority="2644" operator="equal">
      <formula>"Armour"</formula>
    </cfRule>
    <cfRule type="cellIs" dxfId="2255" priority="2645" operator="equal">
      <formula>"Environment"</formula>
    </cfRule>
    <cfRule type="cellIs" dxfId="2254" priority="2646" operator="equal">
      <formula>"Weaponary"</formula>
    </cfRule>
  </conditionalFormatting>
  <conditionalFormatting sqref="B100:B101">
    <cfRule type="cellIs" dxfId="2253" priority="2636" operator="equal">
      <formula>"Magic"</formula>
    </cfRule>
  </conditionalFormatting>
  <conditionalFormatting sqref="C100:C101">
    <cfRule type="cellIs" dxfId="2252" priority="2632" operator="equal">
      <formula>4</formula>
    </cfRule>
    <cfRule type="cellIs" dxfId="2251" priority="2633" operator="equal">
      <formula>3</formula>
    </cfRule>
    <cfRule type="cellIs" dxfId="2250" priority="2634" operator="equal">
      <formula>2</formula>
    </cfRule>
    <cfRule type="cellIs" dxfId="2249" priority="2635" operator="equal">
      <formula>1</formula>
    </cfRule>
  </conditionalFormatting>
  <conditionalFormatting sqref="B100:B101">
    <cfRule type="cellIs" dxfId="2248" priority="2620" operator="equal">
      <formula>"Bodyfall"</formula>
    </cfRule>
    <cfRule type="cellIs" dxfId="2247" priority="2622" operator="equal">
      <formula>"Projectiles"</formula>
    </cfRule>
    <cfRule type="cellIs" dxfId="2246" priority="2623" operator="equal">
      <formula>"Misc"</formula>
    </cfRule>
    <cfRule type="cellIs" dxfId="2245" priority="2624" operator="equal">
      <formula>"Music"</formula>
    </cfRule>
    <cfRule type="cellIs" dxfId="2244" priority="2625" operator="equal">
      <formula>"Elements"</formula>
    </cfRule>
    <cfRule type="cellIs" dxfId="2243" priority="2626" operator="equal">
      <formula>"UI"</formula>
    </cfRule>
    <cfRule type="cellIs" dxfId="2242" priority="2627" operator="equal">
      <formula>"Vocalisation"</formula>
    </cfRule>
    <cfRule type="cellIs" dxfId="2241" priority="2628" operator="equal">
      <formula>"Footstep"</formula>
    </cfRule>
    <cfRule type="cellIs" dxfId="2240" priority="2629" operator="equal">
      <formula>"Armour"</formula>
    </cfRule>
    <cfRule type="cellIs" dxfId="2239" priority="2630" operator="equal">
      <formula>"Environment"</formula>
    </cfRule>
    <cfRule type="cellIs" dxfId="2238" priority="2631" operator="equal">
      <formula>"Weaponary"</formula>
    </cfRule>
  </conditionalFormatting>
  <conditionalFormatting sqref="B100:B101">
    <cfRule type="cellIs" dxfId="2237" priority="2621" operator="equal">
      <formula>"Magic"</formula>
    </cfRule>
  </conditionalFormatting>
  <conditionalFormatting sqref="B176:B178 B182 B180">
    <cfRule type="cellIs" dxfId="2236" priority="2609" operator="equal">
      <formula>"Magic"</formula>
    </cfRule>
  </conditionalFormatting>
  <conditionalFormatting sqref="C182 C180 C175:C178">
    <cfRule type="cellIs" dxfId="2235" priority="2605" operator="equal">
      <formula>4</formula>
    </cfRule>
    <cfRule type="cellIs" dxfId="2234" priority="2606" operator="equal">
      <formula>3</formula>
    </cfRule>
    <cfRule type="cellIs" dxfId="2233" priority="2607" operator="equal">
      <formula>2</formula>
    </cfRule>
    <cfRule type="cellIs" dxfId="2232" priority="2608" operator="equal">
      <formula>1</formula>
    </cfRule>
  </conditionalFormatting>
  <conditionalFormatting sqref="B176:B178 B182 B180">
    <cfRule type="cellIs" dxfId="2231" priority="2594" operator="equal">
      <formula>"Bodyfall"</formula>
    </cfRule>
    <cfRule type="cellIs" dxfId="2230" priority="2595" operator="equal">
      <formula>"Projectiles"</formula>
    </cfRule>
    <cfRule type="cellIs" dxfId="2229" priority="2596" operator="equal">
      <formula>"Misc"</formula>
    </cfRule>
    <cfRule type="cellIs" dxfId="2228" priority="2597" operator="equal">
      <formula>"Music"</formula>
    </cfRule>
    <cfRule type="cellIs" dxfId="2227" priority="2598" operator="equal">
      <formula>"Elements"</formula>
    </cfRule>
    <cfRule type="cellIs" dxfId="2226" priority="2599" operator="equal">
      <formula>"UI"</formula>
    </cfRule>
    <cfRule type="cellIs" dxfId="2225" priority="2600" operator="equal">
      <formula>"Vocalisation"</formula>
    </cfRule>
    <cfRule type="cellIs" dxfId="2224" priority="2601" operator="equal">
      <formula>"Footstep"</formula>
    </cfRule>
    <cfRule type="cellIs" dxfId="2223" priority="2602" operator="equal">
      <formula>"Armour"</formula>
    </cfRule>
    <cfRule type="cellIs" dxfId="2222" priority="2603" operator="equal">
      <formula>"Environment"</formula>
    </cfRule>
    <cfRule type="cellIs" dxfId="2221" priority="2604" operator="equal">
      <formula>"Weaponary"</formula>
    </cfRule>
  </conditionalFormatting>
  <conditionalFormatting sqref="B175">
    <cfRule type="cellIs" dxfId="2220" priority="2582" operator="equal">
      <formula>"Bodyfall"</formula>
    </cfRule>
    <cfRule type="cellIs" dxfId="2219" priority="2584" operator="equal">
      <formula>"Projectiles"</formula>
    </cfRule>
    <cfRule type="cellIs" dxfId="2218" priority="2585" operator="equal">
      <formula>"Misc"</formula>
    </cfRule>
    <cfRule type="cellIs" dxfId="2217" priority="2586" operator="equal">
      <formula>"Music"</formula>
    </cfRule>
    <cfRule type="cellIs" dxfId="2216" priority="2587" operator="equal">
      <formula>"Elements"</formula>
    </cfRule>
    <cfRule type="cellIs" dxfId="2215" priority="2588" operator="equal">
      <formula>"UI"</formula>
    </cfRule>
    <cfRule type="cellIs" dxfId="2214" priority="2589" operator="equal">
      <formula>"Vocalisation"</formula>
    </cfRule>
    <cfRule type="cellIs" dxfId="2213" priority="2590" operator="equal">
      <formula>"Footstep"</formula>
    </cfRule>
    <cfRule type="cellIs" dxfId="2212" priority="2591" operator="equal">
      <formula>"Armour"</formula>
    </cfRule>
    <cfRule type="cellIs" dxfId="2211" priority="2592" operator="equal">
      <formula>"Environment"</formula>
    </cfRule>
    <cfRule type="cellIs" dxfId="2210" priority="2593" operator="equal">
      <formula>"Weaponary"</formula>
    </cfRule>
  </conditionalFormatting>
  <conditionalFormatting sqref="B175">
    <cfRule type="cellIs" dxfId="2209" priority="2583" operator="equal">
      <formula>"Magic"</formula>
    </cfRule>
  </conditionalFormatting>
  <conditionalFormatting sqref="B181">
    <cfRule type="cellIs" dxfId="2208" priority="2576" operator="equal">
      <formula>"Magic"</formula>
    </cfRule>
  </conditionalFormatting>
  <conditionalFormatting sqref="C181">
    <cfRule type="cellIs" dxfId="2207" priority="2572" operator="equal">
      <formula>4</formula>
    </cfRule>
    <cfRule type="cellIs" dxfId="2206" priority="2573" operator="equal">
      <formula>3</formula>
    </cfRule>
    <cfRule type="cellIs" dxfId="2205" priority="2574" operator="equal">
      <formula>2</formula>
    </cfRule>
    <cfRule type="cellIs" dxfId="2204" priority="2575" operator="equal">
      <formula>1</formula>
    </cfRule>
  </conditionalFormatting>
  <conditionalFormatting sqref="B181">
    <cfRule type="cellIs" dxfId="2203" priority="2561" operator="equal">
      <formula>"Bodyfall"</formula>
    </cfRule>
    <cfRule type="cellIs" dxfId="2202" priority="2562" operator="equal">
      <formula>"Projectiles"</formula>
    </cfRule>
    <cfRule type="cellIs" dxfId="2201" priority="2563" operator="equal">
      <formula>"Misc"</formula>
    </cfRule>
    <cfRule type="cellIs" dxfId="2200" priority="2564" operator="equal">
      <formula>"Music"</formula>
    </cfRule>
    <cfRule type="cellIs" dxfId="2199" priority="2565" operator="equal">
      <formula>"Elements"</formula>
    </cfRule>
    <cfRule type="cellIs" dxfId="2198" priority="2566" operator="equal">
      <formula>"UI"</formula>
    </cfRule>
    <cfRule type="cellIs" dxfId="2197" priority="2567" operator="equal">
      <formula>"Vocalisation"</formula>
    </cfRule>
    <cfRule type="cellIs" dxfId="2196" priority="2568" operator="equal">
      <formula>"Footstep"</formula>
    </cfRule>
    <cfRule type="cellIs" dxfId="2195" priority="2569" operator="equal">
      <formula>"Armour"</formula>
    </cfRule>
    <cfRule type="cellIs" dxfId="2194" priority="2570" operator="equal">
      <formula>"Environment"</formula>
    </cfRule>
    <cfRule type="cellIs" dxfId="2193" priority="2571" operator="equal">
      <formula>"Weaponary"</formula>
    </cfRule>
  </conditionalFormatting>
  <conditionalFormatting sqref="B179">
    <cfRule type="cellIs" dxfId="2192" priority="2555" operator="equal">
      <formula>"Magic"</formula>
    </cfRule>
  </conditionalFormatting>
  <conditionalFormatting sqref="C179">
    <cfRule type="cellIs" dxfId="2191" priority="2551" operator="equal">
      <formula>4</formula>
    </cfRule>
    <cfRule type="cellIs" dxfId="2190" priority="2552" operator="equal">
      <formula>3</formula>
    </cfRule>
    <cfRule type="cellIs" dxfId="2189" priority="2553" operator="equal">
      <formula>2</formula>
    </cfRule>
    <cfRule type="cellIs" dxfId="2188" priority="2554" operator="equal">
      <formula>1</formula>
    </cfRule>
  </conditionalFormatting>
  <conditionalFormatting sqref="B179">
    <cfRule type="cellIs" dxfId="2187" priority="2540" operator="equal">
      <formula>"Bodyfall"</formula>
    </cfRule>
    <cfRule type="cellIs" dxfId="2186" priority="2541" operator="equal">
      <formula>"Projectiles"</formula>
    </cfRule>
    <cfRule type="cellIs" dxfId="2185" priority="2542" operator="equal">
      <formula>"Misc"</formula>
    </cfRule>
    <cfRule type="cellIs" dxfId="2184" priority="2543" operator="equal">
      <formula>"Music"</formula>
    </cfRule>
    <cfRule type="cellIs" dxfId="2183" priority="2544" operator="equal">
      <formula>"Elements"</formula>
    </cfRule>
    <cfRule type="cellIs" dxfId="2182" priority="2545" operator="equal">
      <formula>"UI"</formula>
    </cfRule>
    <cfRule type="cellIs" dxfId="2181" priority="2546" operator="equal">
      <formula>"Vocalisation"</formula>
    </cfRule>
    <cfRule type="cellIs" dxfId="2180" priority="2547" operator="equal">
      <formula>"Footstep"</formula>
    </cfRule>
    <cfRule type="cellIs" dxfId="2179" priority="2548" operator="equal">
      <formula>"Armour"</formula>
    </cfRule>
    <cfRule type="cellIs" dxfId="2178" priority="2549" operator="equal">
      <formula>"Environment"</formula>
    </cfRule>
    <cfRule type="cellIs" dxfId="2177" priority="2550" operator="equal">
      <formula>"Weaponary"</formula>
    </cfRule>
  </conditionalFormatting>
  <conditionalFormatting sqref="B183:B184">
    <cfRule type="cellIs" dxfId="2176" priority="2529" operator="equal">
      <formula>"Magic"</formula>
    </cfRule>
  </conditionalFormatting>
  <conditionalFormatting sqref="C183:C184">
    <cfRule type="cellIs" dxfId="2175" priority="2525" operator="equal">
      <formula>4</formula>
    </cfRule>
    <cfRule type="cellIs" dxfId="2174" priority="2526" operator="equal">
      <formula>3</formula>
    </cfRule>
    <cfRule type="cellIs" dxfId="2173" priority="2527" operator="equal">
      <formula>2</formula>
    </cfRule>
    <cfRule type="cellIs" dxfId="2172" priority="2528" operator="equal">
      <formula>1</formula>
    </cfRule>
  </conditionalFormatting>
  <conditionalFormatting sqref="B183:B184">
    <cfRule type="cellIs" dxfId="2171" priority="2514" operator="equal">
      <formula>"Bodyfall"</formula>
    </cfRule>
    <cfRule type="cellIs" dxfId="2170" priority="2515" operator="equal">
      <formula>"Projectiles"</formula>
    </cfRule>
    <cfRule type="cellIs" dxfId="2169" priority="2516" operator="equal">
      <formula>"Misc"</formula>
    </cfRule>
    <cfRule type="cellIs" dxfId="2168" priority="2517" operator="equal">
      <formula>"Music"</formula>
    </cfRule>
    <cfRule type="cellIs" dxfId="2167" priority="2518" operator="equal">
      <formula>"Elements"</formula>
    </cfRule>
    <cfRule type="cellIs" dxfId="2166" priority="2519" operator="equal">
      <formula>"UI"</formula>
    </cfRule>
    <cfRule type="cellIs" dxfId="2165" priority="2520" operator="equal">
      <formula>"Vocalisation"</formula>
    </cfRule>
    <cfRule type="cellIs" dxfId="2164" priority="2521" operator="equal">
      <formula>"Footstep"</formula>
    </cfRule>
    <cfRule type="cellIs" dxfId="2163" priority="2522" operator="equal">
      <formula>"Armour"</formula>
    </cfRule>
    <cfRule type="cellIs" dxfId="2162" priority="2523" operator="equal">
      <formula>"Environment"</formula>
    </cfRule>
    <cfRule type="cellIs" dxfId="2161" priority="2524" operator="equal">
      <formula>"Weaponary"</formula>
    </cfRule>
  </conditionalFormatting>
  <conditionalFormatting sqref="B31">
    <cfRule type="cellIs" dxfId="2160" priority="2494" operator="equal">
      <formula>"Projectiles"</formula>
    </cfRule>
    <cfRule type="cellIs" dxfId="2159" priority="2495" operator="equal">
      <formula>"Misc"</formula>
    </cfRule>
    <cfRule type="cellIs" dxfId="2158" priority="2496" operator="equal">
      <formula>"Music"</formula>
    </cfRule>
    <cfRule type="cellIs" dxfId="2157" priority="2497" operator="equal">
      <formula>"Elements"</formula>
    </cfRule>
    <cfRule type="cellIs" dxfId="2156" priority="2498" operator="equal">
      <formula>"UI"</formula>
    </cfRule>
    <cfRule type="cellIs" dxfId="2155" priority="2499" operator="equal">
      <formula>"Vocalisation"</formula>
    </cfRule>
    <cfRule type="cellIs" dxfId="2154" priority="2500" operator="equal">
      <formula>"Footstep"</formula>
    </cfRule>
    <cfRule type="cellIs" dxfId="2153" priority="2501" operator="equal">
      <formula>"Armour"</formula>
    </cfRule>
    <cfRule type="cellIs" dxfId="2152" priority="2502" operator="equal">
      <formula>"Environment"</formula>
    </cfRule>
    <cfRule type="cellIs" dxfId="2151" priority="2503" operator="equal">
      <formula>"Weaponary"</formula>
    </cfRule>
  </conditionalFormatting>
  <conditionalFormatting sqref="B31">
    <cfRule type="cellIs" dxfId="2150" priority="2493" operator="equal">
      <formula>"Magic"</formula>
    </cfRule>
  </conditionalFormatting>
  <conditionalFormatting sqref="C31">
    <cfRule type="cellIs" dxfId="2149" priority="2489" operator="equal">
      <formula>4</formula>
    </cfRule>
    <cfRule type="cellIs" dxfId="2148" priority="2490" operator="equal">
      <formula>3</formula>
    </cfRule>
    <cfRule type="cellIs" dxfId="2147" priority="2491" operator="equal">
      <formula>2</formula>
    </cfRule>
    <cfRule type="cellIs" dxfId="2146" priority="2492" operator="equal">
      <formula>1</formula>
    </cfRule>
  </conditionalFormatting>
  <conditionalFormatting sqref="B31">
    <cfRule type="cellIs" dxfId="2145" priority="2477" operator="equal">
      <formula>"Bodyfall"</formula>
    </cfRule>
    <cfRule type="cellIs" dxfId="2144" priority="2479" operator="equal">
      <formula>"Projectiles"</formula>
    </cfRule>
    <cfRule type="cellIs" dxfId="2143" priority="2480" operator="equal">
      <formula>"Misc"</formula>
    </cfRule>
    <cfRule type="cellIs" dxfId="2142" priority="2481" operator="equal">
      <formula>"Music"</formula>
    </cfRule>
    <cfRule type="cellIs" dxfId="2141" priority="2482" operator="equal">
      <formula>"Elements"</formula>
    </cfRule>
    <cfRule type="cellIs" dxfId="2140" priority="2483" operator="equal">
      <formula>"UI"</formula>
    </cfRule>
    <cfRule type="cellIs" dxfId="2139" priority="2484" operator="equal">
      <formula>"Vocalisation"</formula>
    </cfRule>
    <cfRule type="cellIs" dxfId="2138" priority="2485" operator="equal">
      <formula>"Footstep"</formula>
    </cfRule>
    <cfRule type="cellIs" dxfId="2137" priority="2486" operator="equal">
      <formula>"Armour"</formula>
    </cfRule>
    <cfRule type="cellIs" dxfId="2136" priority="2487" operator="equal">
      <formula>"Environment"</formula>
    </cfRule>
    <cfRule type="cellIs" dxfId="2135" priority="2488" operator="equal">
      <formula>"Weaponary"</formula>
    </cfRule>
  </conditionalFormatting>
  <conditionalFormatting sqref="B31">
    <cfRule type="cellIs" dxfId="2134" priority="2478" operator="equal">
      <formula>"Magic"</formula>
    </cfRule>
  </conditionalFormatting>
  <conditionalFormatting sqref="C360">
    <cfRule type="cellIs" dxfId="2133" priority="2468" operator="equal">
      <formula>4</formula>
    </cfRule>
    <cfRule type="cellIs" dxfId="2132" priority="2469" operator="equal">
      <formula>3</formula>
    </cfRule>
    <cfRule type="cellIs" dxfId="2131" priority="2470" operator="equal">
      <formula>2</formula>
    </cfRule>
    <cfRule type="cellIs" dxfId="2130" priority="2471" operator="equal">
      <formula>1</formula>
    </cfRule>
  </conditionalFormatting>
  <conditionalFormatting sqref="AB360">
    <cfRule type="cellIs" dxfId="2129" priority="2451" operator="equal">
      <formula>"Descoped"</formula>
    </cfRule>
    <cfRule type="cellIs" dxfId="2128" priority="2452" operator="equal">
      <formula>"Blocked"</formula>
    </cfRule>
    <cfRule type="cellIs" dxfId="2127" priority="2453" operator="equal">
      <formula>"Completed"</formula>
    </cfRule>
    <cfRule type="cellIs" dxfId="2126" priority="2454" operator="equal">
      <formula>"In Progress"</formula>
    </cfRule>
    <cfRule type="cellIs" dxfId="2125" priority="2455" operator="equal">
      <formula>"Pending"</formula>
    </cfRule>
  </conditionalFormatting>
  <conditionalFormatting sqref="C273">
    <cfRule type="cellIs" dxfId="2124" priority="2442" operator="equal">
      <formula>4</formula>
    </cfRule>
    <cfRule type="cellIs" dxfId="2123" priority="2443" operator="equal">
      <formula>3</formula>
    </cfRule>
    <cfRule type="cellIs" dxfId="2122" priority="2444" operator="equal">
      <formula>2</formula>
    </cfRule>
    <cfRule type="cellIs" dxfId="2121" priority="2445" operator="equal">
      <formula>1</formula>
    </cfRule>
  </conditionalFormatting>
  <conditionalFormatting sqref="B273">
    <cfRule type="cellIs" dxfId="2120" priority="2430" operator="equal">
      <formula>"Bodyfall"</formula>
    </cfRule>
    <cfRule type="cellIs" dxfId="2119" priority="2432" operator="equal">
      <formula>"Projectiles"</formula>
    </cfRule>
    <cfRule type="cellIs" dxfId="2118" priority="2433" operator="equal">
      <formula>"Misc"</formula>
    </cfRule>
    <cfRule type="cellIs" dxfId="2117" priority="2434" operator="equal">
      <formula>"Music"</formula>
    </cfRule>
    <cfRule type="cellIs" dxfId="2116" priority="2435" operator="equal">
      <formula>"Elements"</formula>
    </cfRule>
    <cfRule type="cellIs" dxfId="2115" priority="2436" operator="equal">
      <formula>"UI"</formula>
    </cfRule>
    <cfRule type="cellIs" dxfId="2114" priority="2437" operator="equal">
      <formula>"Vocalisation"</formula>
    </cfRule>
    <cfRule type="cellIs" dxfId="2113" priority="2438" operator="equal">
      <formula>"Footstep"</formula>
    </cfRule>
    <cfRule type="cellIs" dxfId="2112" priority="2439" operator="equal">
      <formula>"Armour"</formula>
    </cfRule>
    <cfRule type="cellIs" dxfId="2111" priority="2440" operator="equal">
      <formula>"Environment"</formula>
    </cfRule>
    <cfRule type="cellIs" dxfId="2110" priority="2441" operator="equal">
      <formula>"Weaponary"</formula>
    </cfRule>
  </conditionalFormatting>
  <conditionalFormatting sqref="B273">
    <cfRule type="cellIs" dxfId="2109" priority="2431" operator="equal">
      <formula>"Magic"</formula>
    </cfRule>
  </conditionalFormatting>
  <conditionalFormatting sqref="C324:C326">
    <cfRule type="cellIs" dxfId="2108" priority="2400" operator="equal">
      <formula>4</formula>
    </cfRule>
    <cfRule type="cellIs" dxfId="2107" priority="2401" operator="equal">
      <formula>3</formula>
    </cfRule>
    <cfRule type="cellIs" dxfId="2106" priority="2402" operator="equal">
      <formula>2</formula>
    </cfRule>
    <cfRule type="cellIs" dxfId="2105" priority="2403" operator="equal">
      <formula>1</formula>
    </cfRule>
  </conditionalFormatting>
  <conditionalFormatting sqref="B323:B326">
    <cfRule type="cellIs" dxfId="2104" priority="2388" operator="equal">
      <formula>"Bodyfall"</formula>
    </cfRule>
    <cfRule type="cellIs" dxfId="2103" priority="2390" operator="equal">
      <formula>"Projectiles"</formula>
    </cfRule>
    <cfRule type="cellIs" dxfId="2102" priority="2391" operator="equal">
      <formula>"Misc"</formula>
    </cfRule>
    <cfRule type="cellIs" dxfId="2101" priority="2392" operator="equal">
      <formula>"Music"</formula>
    </cfRule>
    <cfRule type="cellIs" dxfId="2100" priority="2393" operator="equal">
      <formula>"Elements"</formula>
    </cfRule>
    <cfRule type="cellIs" dxfId="2099" priority="2394" operator="equal">
      <formula>"UI"</formula>
    </cfRule>
    <cfRule type="cellIs" dxfId="2098" priority="2395" operator="equal">
      <formula>"Vocalisation"</formula>
    </cfRule>
    <cfRule type="cellIs" dxfId="2097" priority="2396" operator="equal">
      <formula>"Footstep"</formula>
    </cfRule>
    <cfRule type="cellIs" dxfId="2096" priority="2397" operator="equal">
      <formula>"Armour"</formula>
    </cfRule>
    <cfRule type="cellIs" dxfId="2095" priority="2398" operator="equal">
      <formula>"Environment"</formula>
    </cfRule>
    <cfRule type="cellIs" dxfId="2094" priority="2399" operator="equal">
      <formula>"Weaponary"</formula>
    </cfRule>
  </conditionalFormatting>
  <conditionalFormatting sqref="B323:B326">
    <cfRule type="cellIs" dxfId="2093" priority="2389" operator="equal">
      <formula>"Magic"</formula>
    </cfRule>
  </conditionalFormatting>
  <conditionalFormatting sqref="C331">
    <cfRule type="cellIs" dxfId="2092" priority="2379" operator="equal">
      <formula>4</formula>
    </cfRule>
    <cfRule type="cellIs" dxfId="2091" priority="2380" operator="equal">
      <formula>3</formula>
    </cfRule>
    <cfRule type="cellIs" dxfId="2090" priority="2381" operator="equal">
      <formula>2</formula>
    </cfRule>
    <cfRule type="cellIs" dxfId="2089" priority="2382" operator="equal">
      <formula>1</formula>
    </cfRule>
  </conditionalFormatting>
  <conditionalFormatting sqref="B330:B331">
    <cfRule type="cellIs" dxfId="2088" priority="2367" operator="equal">
      <formula>"Bodyfall"</formula>
    </cfRule>
    <cfRule type="cellIs" dxfId="2087" priority="2369" operator="equal">
      <formula>"Projectiles"</formula>
    </cfRule>
    <cfRule type="cellIs" dxfId="2086" priority="2370" operator="equal">
      <formula>"Misc"</formula>
    </cfRule>
    <cfRule type="cellIs" dxfId="2085" priority="2371" operator="equal">
      <formula>"Music"</formula>
    </cfRule>
    <cfRule type="cellIs" dxfId="2084" priority="2372" operator="equal">
      <formula>"Elements"</formula>
    </cfRule>
    <cfRule type="cellIs" dxfId="2083" priority="2373" operator="equal">
      <formula>"UI"</formula>
    </cfRule>
    <cfRule type="cellIs" dxfId="2082" priority="2374" operator="equal">
      <formula>"Vocalisation"</formula>
    </cfRule>
    <cfRule type="cellIs" dxfId="2081" priority="2375" operator="equal">
      <formula>"Footstep"</formula>
    </cfRule>
    <cfRule type="cellIs" dxfId="2080" priority="2376" operator="equal">
      <formula>"Armour"</formula>
    </cfRule>
    <cfRule type="cellIs" dxfId="2079" priority="2377" operator="equal">
      <formula>"Environment"</formula>
    </cfRule>
    <cfRule type="cellIs" dxfId="2078" priority="2378" operator="equal">
      <formula>"Weaponary"</formula>
    </cfRule>
  </conditionalFormatting>
  <conditionalFormatting sqref="B330:B331">
    <cfRule type="cellIs" dxfId="2077" priority="2368" operator="equal">
      <formula>"Magic"</formula>
    </cfRule>
  </conditionalFormatting>
  <conditionalFormatting sqref="C329">
    <cfRule type="cellIs" dxfId="2076" priority="2358" operator="equal">
      <formula>4</formula>
    </cfRule>
    <cfRule type="cellIs" dxfId="2075" priority="2359" operator="equal">
      <formula>3</formula>
    </cfRule>
    <cfRule type="cellIs" dxfId="2074" priority="2360" operator="equal">
      <formula>2</formula>
    </cfRule>
    <cfRule type="cellIs" dxfId="2073" priority="2361" operator="equal">
      <formula>1</formula>
    </cfRule>
  </conditionalFormatting>
  <conditionalFormatting sqref="B329">
    <cfRule type="cellIs" dxfId="2072" priority="2346" operator="equal">
      <formula>"Bodyfall"</formula>
    </cfRule>
    <cfRule type="cellIs" dxfId="2071" priority="2348" operator="equal">
      <formula>"Projectiles"</formula>
    </cfRule>
    <cfRule type="cellIs" dxfId="2070" priority="2349" operator="equal">
      <formula>"Misc"</formula>
    </cfRule>
    <cfRule type="cellIs" dxfId="2069" priority="2350" operator="equal">
      <formula>"Music"</formula>
    </cfRule>
    <cfRule type="cellIs" dxfId="2068" priority="2351" operator="equal">
      <formula>"Elements"</formula>
    </cfRule>
    <cfRule type="cellIs" dxfId="2067" priority="2352" operator="equal">
      <formula>"UI"</formula>
    </cfRule>
    <cfRule type="cellIs" dxfId="2066" priority="2353" operator="equal">
      <formula>"Vocalisation"</formula>
    </cfRule>
    <cfRule type="cellIs" dxfId="2065" priority="2354" operator="equal">
      <formula>"Footstep"</formula>
    </cfRule>
    <cfRule type="cellIs" dxfId="2064" priority="2355" operator="equal">
      <formula>"Armour"</formula>
    </cfRule>
    <cfRule type="cellIs" dxfId="2063" priority="2356" operator="equal">
      <formula>"Environment"</formula>
    </cfRule>
    <cfRule type="cellIs" dxfId="2062" priority="2357" operator="equal">
      <formula>"Weaponary"</formula>
    </cfRule>
  </conditionalFormatting>
  <conditionalFormatting sqref="B329">
    <cfRule type="cellIs" dxfId="2061" priority="2347" operator="equal">
      <formula>"Magic"</formula>
    </cfRule>
  </conditionalFormatting>
  <conditionalFormatting sqref="C336">
    <cfRule type="cellIs" dxfId="2060" priority="2332" operator="equal">
      <formula>4</formula>
    </cfRule>
    <cfRule type="cellIs" dxfId="2059" priority="2333" operator="equal">
      <formula>3</formula>
    </cfRule>
    <cfRule type="cellIs" dxfId="2058" priority="2334" operator="equal">
      <formula>2</formula>
    </cfRule>
    <cfRule type="cellIs" dxfId="2057" priority="2335" operator="equal">
      <formula>1</formula>
    </cfRule>
  </conditionalFormatting>
  <conditionalFormatting sqref="B336">
    <cfRule type="cellIs" dxfId="2056" priority="2320" operator="equal">
      <formula>"Bodyfall"</formula>
    </cfRule>
    <cfRule type="cellIs" dxfId="2055" priority="2322" operator="equal">
      <formula>"Projectiles"</formula>
    </cfRule>
    <cfRule type="cellIs" dxfId="2054" priority="2323" operator="equal">
      <formula>"Misc"</formula>
    </cfRule>
    <cfRule type="cellIs" dxfId="2053" priority="2324" operator="equal">
      <formula>"Music"</formula>
    </cfRule>
    <cfRule type="cellIs" dxfId="2052" priority="2325" operator="equal">
      <formula>"Elements"</formula>
    </cfRule>
    <cfRule type="cellIs" dxfId="2051" priority="2326" operator="equal">
      <formula>"UI"</formula>
    </cfRule>
    <cfRule type="cellIs" dxfId="2050" priority="2327" operator="equal">
      <formula>"Vocalisation"</formula>
    </cfRule>
    <cfRule type="cellIs" dxfId="2049" priority="2328" operator="equal">
      <formula>"Footstep"</formula>
    </cfRule>
    <cfRule type="cellIs" dxfId="2048" priority="2329" operator="equal">
      <formula>"Armour"</formula>
    </cfRule>
    <cfRule type="cellIs" dxfId="2047" priority="2330" operator="equal">
      <formula>"Environment"</formula>
    </cfRule>
    <cfRule type="cellIs" dxfId="2046" priority="2331" operator="equal">
      <formula>"Weaponary"</formula>
    </cfRule>
  </conditionalFormatting>
  <conditionalFormatting sqref="B336">
    <cfRule type="cellIs" dxfId="2045" priority="2321" operator="equal">
      <formula>"Magic"</formula>
    </cfRule>
  </conditionalFormatting>
  <conditionalFormatting sqref="C229:C233">
    <cfRule type="cellIs" dxfId="2044" priority="2311" operator="equal">
      <formula>4</formula>
    </cfRule>
    <cfRule type="cellIs" dxfId="2043" priority="2312" operator="equal">
      <formula>3</formula>
    </cfRule>
    <cfRule type="cellIs" dxfId="2042" priority="2313" operator="equal">
      <formula>2</formula>
    </cfRule>
    <cfRule type="cellIs" dxfId="2041" priority="2314" operator="equal">
      <formula>1</formula>
    </cfRule>
  </conditionalFormatting>
  <conditionalFormatting sqref="C324">
    <cfRule type="cellIs" dxfId="2040" priority="2307" operator="equal">
      <formula>4</formula>
    </cfRule>
    <cfRule type="cellIs" dxfId="2039" priority="2308" operator="equal">
      <formula>3</formula>
    </cfRule>
    <cfRule type="cellIs" dxfId="2038" priority="2309" operator="equal">
      <formula>2</formula>
    </cfRule>
    <cfRule type="cellIs" dxfId="2037" priority="2310" operator="equal">
      <formula>1</formula>
    </cfRule>
  </conditionalFormatting>
  <conditionalFormatting sqref="B324">
    <cfRule type="cellIs" dxfId="2036" priority="2295" operator="equal">
      <formula>"Bodyfall"</formula>
    </cfRule>
    <cfRule type="cellIs" dxfId="2035" priority="2297" operator="equal">
      <formula>"Projectiles"</formula>
    </cfRule>
    <cfRule type="cellIs" dxfId="2034" priority="2298" operator="equal">
      <formula>"Misc"</formula>
    </cfRule>
    <cfRule type="cellIs" dxfId="2033" priority="2299" operator="equal">
      <formula>"Music"</formula>
    </cfRule>
    <cfRule type="cellIs" dxfId="2032" priority="2300" operator="equal">
      <formula>"Elements"</formula>
    </cfRule>
    <cfRule type="cellIs" dxfId="2031" priority="2301" operator="equal">
      <formula>"UI"</formula>
    </cfRule>
    <cfRule type="cellIs" dxfId="2030" priority="2302" operator="equal">
      <formula>"Vocalisation"</formula>
    </cfRule>
    <cfRule type="cellIs" dxfId="2029" priority="2303" operator="equal">
      <formula>"Footstep"</formula>
    </cfRule>
    <cfRule type="cellIs" dxfId="2028" priority="2304" operator="equal">
      <formula>"Armour"</formula>
    </cfRule>
    <cfRule type="cellIs" dxfId="2027" priority="2305" operator="equal">
      <formula>"Environment"</formula>
    </cfRule>
    <cfRule type="cellIs" dxfId="2026" priority="2306" operator="equal">
      <formula>"Weaponary"</formula>
    </cfRule>
  </conditionalFormatting>
  <conditionalFormatting sqref="B324">
    <cfRule type="cellIs" dxfId="2025" priority="2296" operator="equal">
      <formula>"Magic"</formula>
    </cfRule>
  </conditionalFormatting>
  <conditionalFormatting sqref="C342">
    <cfRule type="cellIs" dxfId="2024" priority="2280" operator="equal">
      <formula>4</formula>
    </cfRule>
    <cfRule type="cellIs" dxfId="2023" priority="2281" operator="equal">
      <formula>3</formula>
    </cfRule>
    <cfRule type="cellIs" dxfId="2022" priority="2282" operator="equal">
      <formula>2</formula>
    </cfRule>
    <cfRule type="cellIs" dxfId="2021" priority="2283" operator="equal">
      <formula>1</formula>
    </cfRule>
  </conditionalFormatting>
  <conditionalFormatting sqref="B341">
    <cfRule type="cellIs" dxfId="2020" priority="2263" operator="equal">
      <formula>"Magic"</formula>
    </cfRule>
  </conditionalFormatting>
  <conditionalFormatting sqref="B341">
    <cfRule type="cellIs" dxfId="2019" priority="2248" operator="equal">
      <formula>"Bodyfall"</formula>
    </cfRule>
    <cfRule type="cellIs" dxfId="2018" priority="2249" operator="equal">
      <formula>"Projectiles"</formula>
    </cfRule>
    <cfRule type="cellIs" dxfId="2017" priority="2250" operator="equal">
      <formula>"Misc"</formula>
    </cfRule>
    <cfRule type="cellIs" dxfId="2016" priority="2251" operator="equal">
      <formula>"Music"</formula>
    </cfRule>
    <cfRule type="cellIs" dxfId="2015" priority="2252" operator="equal">
      <formula>"Elements"</formula>
    </cfRule>
    <cfRule type="cellIs" dxfId="2014" priority="2253" operator="equal">
      <formula>"UI"</formula>
    </cfRule>
    <cfRule type="cellIs" dxfId="2013" priority="2254" operator="equal">
      <formula>"Vocalisation"</formula>
    </cfRule>
    <cfRule type="cellIs" dxfId="2012" priority="2255" operator="equal">
      <formula>"Footstep"</formula>
    </cfRule>
    <cfRule type="cellIs" dxfId="2011" priority="2256" operator="equal">
      <formula>"Armour"</formula>
    </cfRule>
    <cfRule type="cellIs" dxfId="2010" priority="2257" operator="equal">
      <formula>"Environment"</formula>
    </cfRule>
    <cfRule type="cellIs" dxfId="2009" priority="2258" operator="equal">
      <formula>"Weaponary"</formula>
    </cfRule>
  </conditionalFormatting>
  <conditionalFormatting sqref="B340">
    <cfRule type="cellIs" dxfId="2008" priority="2242" operator="equal">
      <formula>"Magic"</formula>
    </cfRule>
  </conditionalFormatting>
  <conditionalFormatting sqref="B340">
    <cfRule type="cellIs" dxfId="2007" priority="2227" operator="equal">
      <formula>"Bodyfall"</formula>
    </cfRule>
    <cfRule type="cellIs" dxfId="2006" priority="2228" operator="equal">
      <formula>"Projectiles"</formula>
    </cfRule>
    <cfRule type="cellIs" dxfId="2005" priority="2229" operator="equal">
      <formula>"Misc"</formula>
    </cfRule>
    <cfRule type="cellIs" dxfId="2004" priority="2230" operator="equal">
      <formula>"Music"</formula>
    </cfRule>
    <cfRule type="cellIs" dxfId="2003" priority="2231" operator="equal">
      <formula>"Elements"</formula>
    </cfRule>
    <cfRule type="cellIs" dxfId="2002" priority="2232" operator="equal">
      <formula>"UI"</formula>
    </cfRule>
    <cfRule type="cellIs" dxfId="2001" priority="2233" operator="equal">
      <formula>"Vocalisation"</formula>
    </cfRule>
    <cfRule type="cellIs" dxfId="2000" priority="2234" operator="equal">
      <formula>"Footstep"</formula>
    </cfRule>
    <cfRule type="cellIs" dxfId="1999" priority="2235" operator="equal">
      <formula>"Armour"</formula>
    </cfRule>
    <cfRule type="cellIs" dxfId="1998" priority="2236" operator="equal">
      <formula>"Environment"</formula>
    </cfRule>
    <cfRule type="cellIs" dxfId="1997" priority="2237" operator="equal">
      <formula>"Weaponary"</formula>
    </cfRule>
  </conditionalFormatting>
  <conditionalFormatting sqref="B337">
    <cfRule type="cellIs" dxfId="1996" priority="2185" operator="equal">
      <formula>"Bodyfall"</formula>
    </cfRule>
    <cfRule type="cellIs" dxfId="1995" priority="2186" operator="equal">
      <formula>"Projectiles"</formula>
    </cfRule>
    <cfRule type="cellIs" dxfId="1994" priority="2187" operator="equal">
      <formula>"Misc"</formula>
    </cfRule>
    <cfRule type="cellIs" dxfId="1993" priority="2188" operator="equal">
      <formula>"Music"</formula>
    </cfRule>
    <cfRule type="cellIs" dxfId="1992" priority="2189" operator="equal">
      <formula>"Elements"</formula>
    </cfRule>
    <cfRule type="cellIs" dxfId="1991" priority="2190" operator="equal">
      <formula>"UI"</formula>
    </cfRule>
    <cfRule type="cellIs" dxfId="1990" priority="2191" operator="equal">
      <formula>"Vocalisation"</formula>
    </cfRule>
    <cfRule type="cellIs" dxfId="1989" priority="2192" operator="equal">
      <formula>"Footstep"</formula>
    </cfRule>
    <cfRule type="cellIs" dxfId="1988" priority="2193" operator="equal">
      <formula>"Armour"</formula>
    </cfRule>
    <cfRule type="cellIs" dxfId="1987" priority="2194" operator="equal">
      <formula>"Environment"</formula>
    </cfRule>
    <cfRule type="cellIs" dxfId="1986" priority="2195" operator="equal">
      <formula>"Weaponary"</formula>
    </cfRule>
  </conditionalFormatting>
  <conditionalFormatting sqref="B337">
    <cfRule type="cellIs" dxfId="1985" priority="2200" operator="equal">
      <formula>"Magic"</formula>
    </cfRule>
  </conditionalFormatting>
  <conditionalFormatting sqref="C300:C302">
    <cfRule type="cellIs" dxfId="1984" priority="2181" operator="equal">
      <formula>4</formula>
    </cfRule>
    <cfRule type="cellIs" dxfId="1983" priority="2182" operator="equal">
      <formula>3</formula>
    </cfRule>
    <cfRule type="cellIs" dxfId="1982" priority="2183" operator="equal">
      <formula>2</formula>
    </cfRule>
    <cfRule type="cellIs" dxfId="1981" priority="2184" operator="equal">
      <formula>1</formula>
    </cfRule>
  </conditionalFormatting>
  <conditionalFormatting sqref="B300:B302">
    <cfRule type="cellIs" dxfId="1980" priority="2169" operator="equal">
      <formula>"Bodyfall"</formula>
    </cfRule>
    <cfRule type="cellIs" dxfId="1979" priority="2171" operator="equal">
      <formula>"Projectiles"</formula>
    </cfRule>
    <cfRule type="cellIs" dxfId="1978" priority="2172" operator="equal">
      <formula>"Misc"</formula>
    </cfRule>
    <cfRule type="cellIs" dxfId="1977" priority="2173" operator="equal">
      <formula>"Music"</formula>
    </cfRule>
    <cfRule type="cellIs" dxfId="1976" priority="2174" operator="equal">
      <formula>"Elements"</formula>
    </cfRule>
    <cfRule type="cellIs" dxfId="1975" priority="2175" operator="equal">
      <formula>"UI"</formula>
    </cfRule>
    <cfRule type="cellIs" dxfId="1974" priority="2176" operator="equal">
      <formula>"Vocalisation"</formula>
    </cfRule>
    <cfRule type="cellIs" dxfId="1973" priority="2177" operator="equal">
      <formula>"Footstep"</formula>
    </cfRule>
    <cfRule type="cellIs" dxfId="1972" priority="2178" operator="equal">
      <formula>"Armour"</formula>
    </cfRule>
    <cfRule type="cellIs" dxfId="1971" priority="2179" operator="equal">
      <formula>"Environment"</formula>
    </cfRule>
    <cfRule type="cellIs" dxfId="1970" priority="2180" operator="equal">
      <formula>"Weaponary"</formula>
    </cfRule>
  </conditionalFormatting>
  <conditionalFormatting sqref="B300:B302">
    <cfRule type="cellIs" dxfId="1969" priority="2170" operator="equal">
      <formula>"Magic"</formula>
    </cfRule>
  </conditionalFormatting>
  <conditionalFormatting sqref="C301">
    <cfRule type="cellIs" dxfId="1968" priority="2160" operator="equal">
      <formula>4</formula>
    </cfRule>
    <cfRule type="cellIs" dxfId="1967" priority="2161" operator="equal">
      <formula>3</formula>
    </cfRule>
    <cfRule type="cellIs" dxfId="1966" priority="2162" operator="equal">
      <formula>2</formula>
    </cfRule>
    <cfRule type="cellIs" dxfId="1965" priority="2163" operator="equal">
      <formula>1</formula>
    </cfRule>
  </conditionalFormatting>
  <conditionalFormatting sqref="B301">
    <cfRule type="cellIs" dxfId="1964" priority="2148" operator="equal">
      <formula>"Bodyfall"</formula>
    </cfRule>
    <cfRule type="cellIs" dxfId="1963" priority="2150" operator="equal">
      <formula>"Projectiles"</formula>
    </cfRule>
    <cfRule type="cellIs" dxfId="1962" priority="2151" operator="equal">
      <formula>"Misc"</formula>
    </cfRule>
    <cfRule type="cellIs" dxfId="1961" priority="2152" operator="equal">
      <formula>"Music"</formula>
    </cfRule>
    <cfRule type="cellIs" dxfId="1960" priority="2153" operator="equal">
      <formula>"Elements"</formula>
    </cfRule>
    <cfRule type="cellIs" dxfId="1959" priority="2154" operator="equal">
      <formula>"UI"</formula>
    </cfRule>
    <cfRule type="cellIs" dxfId="1958" priority="2155" operator="equal">
      <formula>"Vocalisation"</formula>
    </cfRule>
    <cfRule type="cellIs" dxfId="1957" priority="2156" operator="equal">
      <formula>"Footstep"</formula>
    </cfRule>
    <cfRule type="cellIs" dxfId="1956" priority="2157" operator="equal">
      <formula>"Armour"</formula>
    </cfRule>
    <cfRule type="cellIs" dxfId="1955" priority="2158" operator="equal">
      <formula>"Environment"</formula>
    </cfRule>
    <cfRule type="cellIs" dxfId="1954" priority="2159" operator="equal">
      <formula>"Weaponary"</formula>
    </cfRule>
  </conditionalFormatting>
  <conditionalFormatting sqref="B301">
    <cfRule type="cellIs" dxfId="1953" priority="2149" operator="equal">
      <formula>"Magic"</formula>
    </cfRule>
  </conditionalFormatting>
  <conditionalFormatting sqref="B308">
    <cfRule type="cellIs" dxfId="1952" priority="2127" operator="equal">
      <formula>"Bodyfall"</formula>
    </cfRule>
    <cfRule type="cellIs" dxfId="1951" priority="2129" operator="equal">
      <formula>"Projectiles"</formula>
    </cfRule>
    <cfRule type="cellIs" dxfId="1950" priority="2130" operator="equal">
      <formula>"Misc"</formula>
    </cfRule>
    <cfRule type="cellIs" dxfId="1949" priority="2131" operator="equal">
      <formula>"Music"</formula>
    </cfRule>
    <cfRule type="cellIs" dxfId="1948" priority="2132" operator="equal">
      <formula>"Elements"</formula>
    </cfRule>
    <cfRule type="cellIs" dxfId="1947" priority="2133" operator="equal">
      <formula>"UI"</formula>
    </cfRule>
    <cfRule type="cellIs" dxfId="1946" priority="2134" operator="equal">
      <formula>"Vocalisation"</formula>
    </cfRule>
    <cfRule type="cellIs" dxfId="1945" priority="2135" operator="equal">
      <formula>"Footstep"</formula>
    </cfRule>
    <cfRule type="cellIs" dxfId="1944" priority="2136" operator="equal">
      <formula>"Armour"</formula>
    </cfRule>
    <cfRule type="cellIs" dxfId="1943" priority="2137" operator="equal">
      <formula>"Environment"</formula>
    </cfRule>
    <cfRule type="cellIs" dxfId="1942" priority="2138" operator="equal">
      <formula>"Weaponary"</formula>
    </cfRule>
  </conditionalFormatting>
  <conditionalFormatting sqref="B308">
    <cfRule type="cellIs" dxfId="1941" priority="2128" operator="equal">
      <formula>"Magic"</formula>
    </cfRule>
  </conditionalFormatting>
  <conditionalFormatting sqref="C313">
    <cfRule type="cellIs" dxfId="1940" priority="2118" operator="equal">
      <formula>4</formula>
    </cfRule>
    <cfRule type="cellIs" dxfId="1939" priority="2119" operator="equal">
      <formula>3</formula>
    </cfRule>
    <cfRule type="cellIs" dxfId="1938" priority="2120" operator="equal">
      <formula>2</formula>
    </cfRule>
    <cfRule type="cellIs" dxfId="1937" priority="2121" operator="equal">
      <formula>1</formula>
    </cfRule>
  </conditionalFormatting>
  <conditionalFormatting sqref="B313">
    <cfRule type="cellIs" dxfId="1936" priority="2106" operator="equal">
      <formula>"Bodyfall"</formula>
    </cfRule>
    <cfRule type="cellIs" dxfId="1935" priority="2108" operator="equal">
      <formula>"Projectiles"</formula>
    </cfRule>
    <cfRule type="cellIs" dxfId="1934" priority="2109" operator="equal">
      <formula>"Misc"</formula>
    </cfRule>
    <cfRule type="cellIs" dxfId="1933" priority="2110" operator="equal">
      <formula>"Music"</formula>
    </cfRule>
    <cfRule type="cellIs" dxfId="1932" priority="2111" operator="equal">
      <formula>"Elements"</formula>
    </cfRule>
    <cfRule type="cellIs" dxfId="1931" priority="2112" operator="equal">
      <formula>"UI"</formula>
    </cfRule>
    <cfRule type="cellIs" dxfId="1930" priority="2113" operator="equal">
      <formula>"Vocalisation"</formula>
    </cfRule>
    <cfRule type="cellIs" dxfId="1929" priority="2114" operator="equal">
      <formula>"Footstep"</formula>
    </cfRule>
    <cfRule type="cellIs" dxfId="1928" priority="2115" operator="equal">
      <formula>"Armour"</formula>
    </cfRule>
    <cfRule type="cellIs" dxfId="1927" priority="2116" operator="equal">
      <formula>"Environment"</formula>
    </cfRule>
    <cfRule type="cellIs" dxfId="1926" priority="2117" operator="equal">
      <formula>"Weaponary"</formula>
    </cfRule>
  </conditionalFormatting>
  <conditionalFormatting sqref="B313">
    <cfRule type="cellIs" dxfId="1925" priority="2107" operator="equal">
      <formula>"Magic"</formula>
    </cfRule>
  </conditionalFormatting>
  <conditionalFormatting sqref="C313">
    <cfRule type="cellIs" dxfId="1924" priority="2097" operator="equal">
      <formula>4</formula>
    </cfRule>
    <cfRule type="cellIs" dxfId="1923" priority="2098" operator="equal">
      <formula>3</formula>
    </cfRule>
    <cfRule type="cellIs" dxfId="1922" priority="2099" operator="equal">
      <formula>2</formula>
    </cfRule>
    <cfRule type="cellIs" dxfId="1921" priority="2100" operator="equal">
      <formula>1</formula>
    </cfRule>
  </conditionalFormatting>
  <conditionalFormatting sqref="B313">
    <cfRule type="cellIs" dxfId="1920" priority="2085" operator="equal">
      <formula>"Bodyfall"</formula>
    </cfRule>
    <cfRule type="cellIs" dxfId="1919" priority="2087" operator="equal">
      <formula>"Projectiles"</formula>
    </cfRule>
    <cfRule type="cellIs" dxfId="1918" priority="2088" operator="equal">
      <formula>"Misc"</formula>
    </cfRule>
    <cfRule type="cellIs" dxfId="1917" priority="2089" operator="equal">
      <formula>"Music"</formula>
    </cfRule>
    <cfRule type="cellIs" dxfId="1916" priority="2090" operator="equal">
      <formula>"Elements"</formula>
    </cfRule>
    <cfRule type="cellIs" dxfId="1915" priority="2091" operator="equal">
      <formula>"UI"</formula>
    </cfRule>
    <cfRule type="cellIs" dxfId="1914" priority="2092" operator="equal">
      <formula>"Vocalisation"</formula>
    </cfRule>
    <cfRule type="cellIs" dxfId="1913" priority="2093" operator="equal">
      <formula>"Footstep"</formula>
    </cfRule>
    <cfRule type="cellIs" dxfId="1912" priority="2094" operator="equal">
      <formula>"Armour"</formula>
    </cfRule>
    <cfRule type="cellIs" dxfId="1911" priority="2095" operator="equal">
      <formula>"Environment"</formula>
    </cfRule>
    <cfRule type="cellIs" dxfId="1910" priority="2096" operator="equal">
      <formula>"Weaponary"</formula>
    </cfRule>
  </conditionalFormatting>
  <conditionalFormatting sqref="B313">
    <cfRule type="cellIs" dxfId="1909" priority="2086" operator="equal">
      <formula>"Magic"</formula>
    </cfRule>
  </conditionalFormatting>
  <conditionalFormatting sqref="C310">
    <cfRule type="cellIs" dxfId="1908" priority="1835" operator="equal">
      <formula>4</formula>
    </cfRule>
    <cfRule type="cellIs" dxfId="1907" priority="1836" operator="equal">
      <formula>3</formula>
    </cfRule>
    <cfRule type="cellIs" dxfId="1906" priority="1837" operator="equal">
      <formula>2</formula>
    </cfRule>
    <cfRule type="cellIs" dxfId="1905" priority="1838" operator="equal">
      <formula>1</formula>
    </cfRule>
  </conditionalFormatting>
  <conditionalFormatting sqref="B305">
    <cfRule type="cellIs" dxfId="1904" priority="2064" operator="equal">
      <formula>"Bodyfall"</formula>
    </cfRule>
    <cfRule type="cellIs" dxfId="1903" priority="2066" operator="equal">
      <formula>"Projectiles"</formula>
    </cfRule>
    <cfRule type="cellIs" dxfId="1902" priority="2067" operator="equal">
      <formula>"Misc"</formula>
    </cfRule>
    <cfRule type="cellIs" dxfId="1901" priority="2068" operator="equal">
      <formula>"Music"</formula>
    </cfRule>
    <cfRule type="cellIs" dxfId="1900" priority="2069" operator="equal">
      <formula>"Elements"</formula>
    </cfRule>
    <cfRule type="cellIs" dxfId="1899" priority="2070" operator="equal">
      <formula>"UI"</formula>
    </cfRule>
    <cfRule type="cellIs" dxfId="1898" priority="2071" operator="equal">
      <formula>"Vocalisation"</formula>
    </cfRule>
    <cfRule type="cellIs" dxfId="1897" priority="2072" operator="equal">
      <formula>"Footstep"</formula>
    </cfRule>
    <cfRule type="cellIs" dxfId="1896" priority="2073" operator="equal">
      <formula>"Armour"</formula>
    </cfRule>
    <cfRule type="cellIs" dxfId="1895" priority="2074" operator="equal">
      <formula>"Environment"</formula>
    </cfRule>
    <cfRule type="cellIs" dxfId="1894" priority="2075" operator="equal">
      <formula>"Weaponary"</formula>
    </cfRule>
  </conditionalFormatting>
  <conditionalFormatting sqref="B305">
    <cfRule type="cellIs" dxfId="1893" priority="2065" operator="equal">
      <formula>"Magic"</formula>
    </cfRule>
  </conditionalFormatting>
  <conditionalFormatting sqref="C321:C323">
    <cfRule type="cellIs" dxfId="1892" priority="1814" operator="equal">
      <formula>4</formula>
    </cfRule>
    <cfRule type="cellIs" dxfId="1891" priority="1815" operator="equal">
      <formula>3</formula>
    </cfRule>
    <cfRule type="cellIs" dxfId="1890" priority="1816" operator="equal">
      <formula>2</formula>
    </cfRule>
    <cfRule type="cellIs" dxfId="1889" priority="1817" operator="equal">
      <formula>1</formula>
    </cfRule>
  </conditionalFormatting>
  <conditionalFormatting sqref="B306:B307">
    <cfRule type="cellIs" dxfId="1888" priority="2043" operator="equal">
      <formula>"Bodyfall"</formula>
    </cfRule>
    <cfRule type="cellIs" dxfId="1887" priority="2045" operator="equal">
      <formula>"Projectiles"</formula>
    </cfRule>
    <cfRule type="cellIs" dxfId="1886" priority="2046" operator="equal">
      <formula>"Misc"</formula>
    </cfRule>
    <cfRule type="cellIs" dxfId="1885" priority="2047" operator="equal">
      <formula>"Music"</formula>
    </cfRule>
    <cfRule type="cellIs" dxfId="1884" priority="2048" operator="equal">
      <formula>"Elements"</formula>
    </cfRule>
    <cfRule type="cellIs" dxfId="1883" priority="2049" operator="equal">
      <formula>"UI"</formula>
    </cfRule>
    <cfRule type="cellIs" dxfId="1882" priority="2050" operator="equal">
      <formula>"Vocalisation"</formula>
    </cfRule>
    <cfRule type="cellIs" dxfId="1881" priority="2051" operator="equal">
      <formula>"Footstep"</formula>
    </cfRule>
    <cfRule type="cellIs" dxfId="1880" priority="2052" operator="equal">
      <formula>"Armour"</formula>
    </cfRule>
    <cfRule type="cellIs" dxfId="1879" priority="2053" operator="equal">
      <formula>"Environment"</formula>
    </cfRule>
    <cfRule type="cellIs" dxfId="1878" priority="2054" operator="equal">
      <formula>"Weaponary"</formula>
    </cfRule>
  </conditionalFormatting>
  <conditionalFormatting sqref="B306:B307">
    <cfRule type="cellIs" dxfId="1877" priority="2044" operator="equal">
      <formula>"Magic"</formula>
    </cfRule>
  </conditionalFormatting>
  <conditionalFormatting sqref="C315">
    <cfRule type="cellIs" dxfId="1876" priority="2034" operator="equal">
      <formula>4</formula>
    </cfRule>
    <cfRule type="cellIs" dxfId="1875" priority="2035" operator="equal">
      <formula>3</formula>
    </cfRule>
    <cfRule type="cellIs" dxfId="1874" priority="2036" operator="equal">
      <formula>2</formula>
    </cfRule>
    <cfRule type="cellIs" dxfId="1873" priority="2037" operator="equal">
      <formula>1</formula>
    </cfRule>
  </conditionalFormatting>
  <conditionalFormatting sqref="B315">
    <cfRule type="cellIs" dxfId="1872" priority="2022" operator="equal">
      <formula>"Bodyfall"</formula>
    </cfRule>
    <cfRule type="cellIs" dxfId="1871" priority="2024" operator="equal">
      <formula>"Projectiles"</formula>
    </cfRule>
    <cfRule type="cellIs" dxfId="1870" priority="2025" operator="equal">
      <formula>"Misc"</formula>
    </cfRule>
    <cfRule type="cellIs" dxfId="1869" priority="2026" operator="equal">
      <formula>"Music"</formula>
    </cfRule>
    <cfRule type="cellIs" dxfId="1868" priority="2027" operator="equal">
      <formula>"Elements"</formula>
    </cfRule>
    <cfRule type="cellIs" dxfId="1867" priority="2028" operator="equal">
      <formula>"UI"</formula>
    </cfRule>
    <cfRule type="cellIs" dxfId="1866" priority="2029" operator="equal">
      <formula>"Vocalisation"</formula>
    </cfRule>
    <cfRule type="cellIs" dxfId="1865" priority="2030" operator="equal">
      <formula>"Footstep"</formula>
    </cfRule>
    <cfRule type="cellIs" dxfId="1864" priority="2031" operator="equal">
      <formula>"Armour"</formula>
    </cfRule>
    <cfRule type="cellIs" dxfId="1863" priority="2032" operator="equal">
      <formula>"Environment"</formula>
    </cfRule>
    <cfRule type="cellIs" dxfId="1862" priority="2033" operator="equal">
      <formula>"Weaponary"</formula>
    </cfRule>
  </conditionalFormatting>
  <conditionalFormatting sqref="B315">
    <cfRule type="cellIs" dxfId="1861" priority="2023" operator="equal">
      <formula>"Magic"</formula>
    </cfRule>
  </conditionalFormatting>
  <conditionalFormatting sqref="C315">
    <cfRule type="cellIs" dxfId="1860" priority="2013" operator="equal">
      <formula>4</formula>
    </cfRule>
    <cfRule type="cellIs" dxfId="1859" priority="2014" operator="equal">
      <formula>3</formula>
    </cfRule>
    <cfRule type="cellIs" dxfId="1858" priority="2015" operator="equal">
      <formula>2</formula>
    </cfRule>
    <cfRule type="cellIs" dxfId="1857" priority="2016" operator="equal">
      <formula>1</formula>
    </cfRule>
  </conditionalFormatting>
  <conditionalFormatting sqref="B315">
    <cfRule type="cellIs" dxfId="1856" priority="2001" operator="equal">
      <formula>"Bodyfall"</formula>
    </cfRule>
    <cfRule type="cellIs" dxfId="1855" priority="2003" operator="equal">
      <formula>"Projectiles"</formula>
    </cfRule>
    <cfRule type="cellIs" dxfId="1854" priority="2004" operator="equal">
      <formula>"Misc"</formula>
    </cfRule>
    <cfRule type="cellIs" dxfId="1853" priority="2005" operator="equal">
      <formula>"Music"</formula>
    </cfRule>
    <cfRule type="cellIs" dxfId="1852" priority="2006" operator="equal">
      <formula>"Elements"</formula>
    </cfRule>
    <cfRule type="cellIs" dxfId="1851" priority="2007" operator="equal">
      <formula>"UI"</formula>
    </cfRule>
    <cfRule type="cellIs" dxfId="1850" priority="2008" operator="equal">
      <formula>"Vocalisation"</formula>
    </cfRule>
    <cfRule type="cellIs" dxfId="1849" priority="2009" operator="equal">
      <formula>"Footstep"</formula>
    </cfRule>
    <cfRule type="cellIs" dxfId="1848" priority="2010" operator="equal">
      <formula>"Armour"</formula>
    </cfRule>
    <cfRule type="cellIs" dxfId="1847" priority="2011" operator="equal">
      <formula>"Environment"</formula>
    </cfRule>
    <cfRule type="cellIs" dxfId="1846" priority="2012" operator="equal">
      <formula>"Weaponary"</formula>
    </cfRule>
  </conditionalFormatting>
  <conditionalFormatting sqref="B315">
    <cfRule type="cellIs" dxfId="1845" priority="2002" operator="equal">
      <formula>"Magic"</formula>
    </cfRule>
  </conditionalFormatting>
  <conditionalFormatting sqref="C316">
    <cfRule type="cellIs" dxfId="1844" priority="1992" operator="equal">
      <formula>4</formula>
    </cfRule>
    <cfRule type="cellIs" dxfId="1843" priority="1993" operator="equal">
      <formula>3</formula>
    </cfRule>
    <cfRule type="cellIs" dxfId="1842" priority="1994" operator="equal">
      <formula>2</formula>
    </cfRule>
    <cfRule type="cellIs" dxfId="1841" priority="1995" operator="equal">
      <formula>1</formula>
    </cfRule>
  </conditionalFormatting>
  <conditionalFormatting sqref="B316">
    <cfRule type="cellIs" dxfId="1840" priority="1980" operator="equal">
      <formula>"Bodyfall"</formula>
    </cfRule>
    <cfRule type="cellIs" dxfId="1839" priority="1982" operator="equal">
      <formula>"Projectiles"</formula>
    </cfRule>
    <cfRule type="cellIs" dxfId="1838" priority="1983" operator="equal">
      <formula>"Misc"</formula>
    </cfRule>
    <cfRule type="cellIs" dxfId="1837" priority="1984" operator="equal">
      <formula>"Music"</formula>
    </cfRule>
    <cfRule type="cellIs" dxfId="1836" priority="1985" operator="equal">
      <formula>"Elements"</formula>
    </cfRule>
    <cfRule type="cellIs" dxfId="1835" priority="1986" operator="equal">
      <formula>"UI"</formula>
    </cfRule>
    <cfRule type="cellIs" dxfId="1834" priority="1987" operator="equal">
      <formula>"Vocalisation"</formula>
    </cfRule>
    <cfRule type="cellIs" dxfId="1833" priority="1988" operator="equal">
      <formula>"Footstep"</formula>
    </cfRule>
    <cfRule type="cellIs" dxfId="1832" priority="1989" operator="equal">
      <formula>"Armour"</formula>
    </cfRule>
    <cfRule type="cellIs" dxfId="1831" priority="1990" operator="equal">
      <formula>"Environment"</formula>
    </cfRule>
    <cfRule type="cellIs" dxfId="1830" priority="1991" operator="equal">
      <formula>"Weaponary"</formula>
    </cfRule>
  </conditionalFormatting>
  <conditionalFormatting sqref="B316">
    <cfRule type="cellIs" dxfId="1829" priority="1981" operator="equal">
      <formula>"Magic"</formula>
    </cfRule>
  </conditionalFormatting>
  <conditionalFormatting sqref="AB316">
    <cfRule type="cellIs" dxfId="1828" priority="1975" operator="equal">
      <formula>"Descoped"</formula>
    </cfRule>
    <cfRule type="cellIs" dxfId="1827" priority="1976" operator="equal">
      <formula>"Blocked"</formula>
    </cfRule>
    <cfRule type="cellIs" dxfId="1826" priority="1977" operator="equal">
      <formula>"Completed"</formula>
    </cfRule>
    <cfRule type="cellIs" dxfId="1825" priority="1978" operator="equal">
      <formula>"In Progress"</formula>
    </cfRule>
    <cfRule type="cellIs" dxfId="1824" priority="1979" operator="equal">
      <formula>"Pending"</formula>
    </cfRule>
  </conditionalFormatting>
  <conditionalFormatting sqref="C316">
    <cfRule type="cellIs" dxfId="1823" priority="1971" operator="equal">
      <formula>4</formula>
    </cfRule>
    <cfRule type="cellIs" dxfId="1822" priority="1972" operator="equal">
      <formula>3</formula>
    </cfRule>
    <cfRule type="cellIs" dxfId="1821" priority="1973" operator="equal">
      <formula>2</formula>
    </cfRule>
    <cfRule type="cellIs" dxfId="1820" priority="1974" operator="equal">
      <formula>1</formula>
    </cfRule>
  </conditionalFormatting>
  <conditionalFormatting sqref="B316">
    <cfRule type="cellIs" dxfId="1819" priority="1959" operator="equal">
      <formula>"Bodyfall"</formula>
    </cfRule>
    <cfRule type="cellIs" dxfId="1818" priority="1961" operator="equal">
      <formula>"Projectiles"</formula>
    </cfRule>
    <cfRule type="cellIs" dxfId="1817" priority="1962" operator="equal">
      <formula>"Misc"</formula>
    </cfRule>
    <cfRule type="cellIs" dxfId="1816" priority="1963" operator="equal">
      <formula>"Music"</formula>
    </cfRule>
    <cfRule type="cellIs" dxfId="1815" priority="1964" operator="equal">
      <formula>"Elements"</formula>
    </cfRule>
    <cfRule type="cellIs" dxfId="1814" priority="1965" operator="equal">
      <formula>"UI"</formula>
    </cfRule>
    <cfRule type="cellIs" dxfId="1813" priority="1966" operator="equal">
      <formula>"Vocalisation"</formula>
    </cfRule>
    <cfRule type="cellIs" dxfId="1812" priority="1967" operator="equal">
      <formula>"Footstep"</formula>
    </cfRule>
    <cfRule type="cellIs" dxfId="1811" priority="1968" operator="equal">
      <formula>"Armour"</formula>
    </cfRule>
    <cfRule type="cellIs" dxfId="1810" priority="1969" operator="equal">
      <formula>"Environment"</formula>
    </cfRule>
    <cfRule type="cellIs" dxfId="1809" priority="1970" operator="equal">
      <formula>"Weaponary"</formula>
    </cfRule>
  </conditionalFormatting>
  <conditionalFormatting sqref="B316">
    <cfRule type="cellIs" dxfId="1808" priority="1960" operator="equal">
      <formula>"Magic"</formula>
    </cfRule>
  </conditionalFormatting>
  <conditionalFormatting sqref="AB316">
    <cfRule type="cellIs" dxfId="1807" priority="1954" operator="equal">
      <formula>"Descoped"</formula>
    </cfRule>
    <cfRule type="cellIs" dxfId="1806" priority="1955" operator="equal">
      <formula>"Blocked"</formula>
    </cfRule>
    <cfRule type="cellIs" dxfId="1805" priority="1956" operator="equal">
      <formula>"Completed"</formula>
    </cfRule>
    <cfRule type="cellIs" dxfId="1804" priority="1957" operator="equal">
      <formula>"In Progress"</formula>
    </cfRule>
    <cfRule type="cellIs" dxfId="1803" priority="1958" operator="equal">
      <formula>"Pending"</formula>
    </cfRule>
  </conditionalFormatting>
  <conditionalFormatting sqref="C317">
    <cfRule type="cellIs" dxfId="1802" priority="1950" operator="equal">
      <formula>4</formula>
    </cfRule>
    <cfRule type="cellIs" dxfId="1801" priority="1951" operator="equal">
      <formula>3</formula>
    </cfRule>
    <cfRule type="cellIs" dxfId="1800" priority="1952" operator="equal">
      <formula>2</formula>
    </cfRule>
    <cfRule type="cellIs" dxfId="1799" priority="1953" operator="equal">
      <formula>1</formula>
    </cfRule>
  </conditionalFormatting>
  <conditionalFormatting sqref="B317">
    <cfRule type="cellIs" dxfId="1798" priority="1938" operator="equal">
      <formula>"Bodyfall"</formula>
    </cfRule>
    <cfRule type="cellIs" dxfId="1797" priority="1940" operator="equal">
      <formula>"Projectiles"</formula>
    </cfRule>
    <cfRule type="cellIs" dxfId="1796" priority="1941" operator="equal">
      <formula>"Misc"</formula>
    </cfRule>
    <cfRule type="cellIs" dxfId="1795" priority="1942" operator="equal">
      <formula>"Music"</formula>
    </cfRule>
    <cfRule type="cellIs" dxfId="1794" priority="1943" operator="equal">
      <formula>"Elements"</formula>
    </cfRule>
    <cfRule type="cellIs" dxfId="1793" priority="1944" operator="equal">
      <formula>"UI"</formula>
    </cfRule>
    <cfRule type="cellIs" dxfId="1792" priority="1945" operator="equal">
      <formula>"Vocalisation"</formula>
    </cfRule>
    <cfRule type="cellIs" dxfId="1791" priority="1946" operator="equal">
      <formula>"Footstep"</formula>
    </cfRule>
    <cfRule type="cellIs" dxfId="1790" priority="1947" operator="equal">
      <formula>"Armour"</formula>
    </cfRule>
    <cfRule type="cellIs" dxfId="1789" priority="1948" operator="equal">
      <formula>"Environment"</formula>
    </cfRule>
    <cfRule type="cellIs" dxfId="1788" priority="1949" operator="equal">
      <formula>"Weaponary"</formula>
    </cfRule>
  </conditionalFormatting>
  <conditionalFormatting sqref="B317">
    <cfRule type="cellIs" dxfId="1787" priority="1939" operator="equal">
      <formula>"Magic"</formula>
    </cfRule>
  </conditionalFormatting>
  <conditionalFormatting sqref="C317">
    <cfRule type="cellIs" dxfId="1786" priority="1929" operator="equal">
      <formula>4</formula>
    </cfRule>
    <cfRule type="cellIs" dxfId="1785" priority="1930" operator="equal">
      <formula>3</formula>
    </cfRule>
    <cfRule type="cellIs" dxfId="1784" priority="1931" operator="equal">
      <formula>2</formula>
    </cfRule>
    <cfRule type="cellIs" dxfId="1783" priority="1932" operator="equal">
      <formula>1</formula>
    </cfRule>
  </conditionalFormatting>
  <conditionalFormatting sqref="B317">
    <cfRule type="cellIs" dxfId="1782" priority="1917" operator="equal">
      <formula>"Bodyfall"</formula>
    </cfRule>
    <cfRule type="cellIs" dxfId="1781" priority="1919" operator="equal">
      <formula>"Projectiles"</formula>
    </cfRule>
    <cfRule type="cellIs" dxfId="1780" priority="1920" operator="equal">
      <formula>"Misc"</formula>
    </cfRule>
    <cfRule type="cellIs" dxfId="1779" priority="1921" operator="equal">
      <formula>"Music"</formula>
    </cfRule>
    <cfRule type="cellIs" dxfId="1778" priority="1922" operator="equal">
      <formula>"Elements"</formula>
    </cfRule>
    <cfRule type="cellIs" dxfId="1777" priority="1923" operator="equal">
      <formula>"UI"</formula>
    </cfRule>
    <cfRule type="cellIs" dxfId="1776" priority="1924" operator="equal">
      <formula>"Vocalisation"</formula>
    </cfRule>
    <cfRule type="cellIs" dxfId="1775" priority="1925" operator="equal">
      <formula>"Footstep"</formula>
    </cfRule>
    <cfRule type="cellIs" dxfId="1774" priority="1926" operator="equal">
      <formula>"Armour"</formula>
    </cfRule>
    <cfRule type="cellIs" dxfId="1773" priority="1927" operator="equal">
      <formula>"Environment"</formula>
    </cfRule>
    <cfRule type="cellIs" dxfId="1772" priority="1928" operator="equal">
      <formula>"Weaponary"</formula>
    </cfRule>
  </conditionalFormatting>
  <conditionalFormatting sqref="B317">
    <cfRule type="cellIs" dxfId="1771" priority="1918" operator="equal">
      <formula>"Magic"</formula>
    </cfRule>
  </conditionalFormatting>
  <conditionalFormatting sqref="AB317">
    <cfRule type="cellIs" dxfId="1770" priority="1902" operator="equal">
      <formula>"Descoped"</formula>
    </cfRule>
    <cfRule type="cellIs" dxfId="1769" priority="1903" operator="equal">
      <formula>"Blocked"</formula>
    </cfRule>
    <cfRule type="cellIs" dxfId="1768" priority="1904" operator="equal">
      <formula>"Completed"</formula>
    </cfRule>
    <cfRule type="cellIs" dxfId="1767" priority="1905" operator="equal">
      <formula>"In Progress"</formula>
    </cfRule>
    <cfRule type="cellIs" dxfId="1766" priority="1906" operator="equal">
      <formula>"Pending"</formula>
    </cfRule>
  </conditionalFormatting>
  <conditionalFormatting sqref="AB317">
    <cfRule type="cellIs" dxfId="1765" priority="1907" operator="equal">
      <formula>"Descoped"</formula>
    </cfRule>
    <cfRule type="cellIs" dxfId="1764" priority="1908" operator="equal">
      <formula>"Blocked"</formula>
    </cfRule>
    <cfRule type="cellIs" dxfId="1763" priority="1909" operator="equal">
      <formula>"Completed"</formula>
    </cfRule>
    <cfRule type="cellIs" dxfId="1762" priority="1910" operator="equal">
      <formula>"In Progress"</formula>
    </cfRule>
    <cfRule type="cellIs" dxfId="1761" priority="1911" operator="equal">
      <formula>"Pending"</formula>
    </cfRule>
  </conditionalFormatting>
  <conditionalFormatting sqref="C309">
    <cfRule type="cellIs" dxfId="1760" priority="1898" operator="equal">
      <formula>4</formula>
    </cfRule>
    <cfRule type="cellIs" dxfId="1759" priority="1899" operator="equal">
      <formula>3</formula>
    </cfRule>
    <cfRule type="cellIs" dxfId="1758" priority="1900" operator="equal">
      <formula>2</formula>
    </cfRule>
    <cfRule type="cellIs" dxfId="1757" priority="1901" operator="equal">
      <formula>1</formula>
    </cfRule>
  </conditionalFormatting>
  <conditionalFormatting sqref="B309">
    <cfRule type="cellIs" dxfId="1756" priority="1886" operator="equal">
      <formula>"Bodyfall"</formula>
    </cfRule>
    <cfRule type="cellIs" dxfId="1755" priority="1888" operator="equal">
      <formula>"Projectiles"</formula>
    </cfRule>
    <cfRule type="cellIs" dxfId="1754" priority="1889" operator="equal">
      <formula>"Misc"</formula>
    </cfRule>
    <cfRule type="cellIs" dxfId="1753" priority="1890" operator="equal">
      <formula>"Music"</formula>
    </cfRule>
    <cfRule type="cellIs" dxfId="1752" priority="1891" operator="equal">
      <formula>"Elements"</formula>
    </cfRule>
    <cfRule type="cellIs" dxfId="1751" priority="1892" operator="equal">
      <formula>"UI"</formula>
    </cfRule>
    <cfRule type="cellIs" dxfId="1750" priority="1893" operator="equal">
      <formula>"Vocalisation"</formula>
    </cfRule>
    <cfRule type="cellIs" dxfId="1749" priority="1894" operator="equal">
      <formula>"Footstep"</formula>
    </cfRule>
    <cfRule type="cellIs" dxfId="1748" priority="1895" operator="equal">
      <formula>"Armour"</formula>
    </cfRule>
    <cfRule type="cellIs" dxfId="1747" priority="1896" operator="equal">
      <formula>"Environment"</formula>
    </cfRule>
    <cfRule type="cellIs" dxfId="1746" priority="1897" operator="equal">
      <formula>"Weaponary"</formula>
    </cfRule>
  </conditionalFormatting>
  <conditionalFormatting sqref="B309">
    <cfRule type="cellIs" dxfId="1745" priority="1887" operator="equal">
      <formula>"Magic"</formula>
    </cfRule>
  </conditionalFormatting>
  <conditionalFormatting sqref="C309">
    <cfRule type="cellIs" dxfId="1744" priority="1877" operator="equal">
      <formula>4</formula>
    </cfRule>
    <cfRule type="cellIs" dxfId="1743" priority="1878" operator="equal">
      <formula>3</formula>
    </cfRule>
    <cfRule type="cellIs" dxfId="1742" priority="1879" operator="equal">
      <formula>2</formula>
    </cfRule>
    <cfRule type="cellIs" dxfId="1741" priority="1880" operator="equal">
      <formula>1</formula>
    </cfRule>
  </conditionalFormatting>
  <conditionalFormatting sqref="B309">
    <cfRule type="cellIs" dxfId="1740" priority="1865" operator="equal">
      <formula>"Bodyfall"</formula>
    </cfRule>
    <cfRule type="cellIs" dxfId="1739" priority="1867" operator="equal">
      <formula>"Projectiles"</formula>
    </cfRule>
    <cfRule type="cellIs" dxfId="1738" priority="1868" operator="equal">
      <formula>"Misc"</formula>
    </cfRule>
    <cfRule type="cellIs" dxfId="1737" priority="1869" operator="equal">
      <formula>"Music"</formula>
    </cfRule>
    <cfRule type="cellIs" dxfId="1736" priority="1870" operator="equal">
      <formula>"Elements"</formula>
    </cfRule>
    <cfRule type="cellIs" dxfId="1735" priority="1871" operator="equal">
      <formula>"UI"</formula>
    </cfRule>
    <cfRule type="cellIs" dxfId="1734" priority="1872" operator="equal">
      <formula>"Vocalisation"</formula>
    </cfRule>
    <cfRule type="cellIs" dxfId="1733" priority="1873" operator="equal">
      <formula>"Footstep"</formula>
    </cfRule>
    <cfRule type="cellIs" dxfId="1732" priority="1874" operator="equal">
      <formula>"Armour"</formula>
    </cfRule>
    <cfRule type="cellIs" dxfId="1731" priority="1875" operator="equal">
      <formula>"Environment"</formula>
    </cfRule>
    <cfRule type="cellIs" dxfId="1730" priority="1876" operator="equal">
      <formula>"Weaponary"</formula>
    </cfRule>
  </conditionalFormatting>
  <conditionalFormatting sqref="B309">
    <cfRule type="cellIs" dxfId="1729" priority="1866" operator="equal">
      <formula>"Magic"</formula>
    </cfRule>
  </conditionalFormatting>
  <conditionalFormatting sqref="AB186:AB187">
    <cfRule type="cellIs" dxfId="1728" priority="1712" operator="equal">
      <formula>"Descoped"</formula>
    </cfRule>
    <cfRule type="cellIs" dxfId="1727" priority="1713" operator="equal">
      <formula>"Blocked"</formula>
    </cfRule>
    <cfRule type="cellIs" dxfId="1726" priority="1714" operator="equal">
      <formula>"Completed"</formula>
    </cfRule>
    <cfRule type="cellIs" dxfId="1725" priority="1715" operator="equal">
      <formula>"In Progress"</formula>
    </cfRule>
    <cfRule type="cellIs" dxfId="1724" priority="1716" operator="equal">
      <formula>"Pending"</formula>
    </cfRule>
  </conditionalFormatting>
  <conditionalFormatting sqref="C310">
    <cfRule type="cellIs" dxfId="1723" priority="1856" operator="equal">
      <formula>4</formula>
    </cfRule>
    <cfRule type="cellIs" dxfId="1722" priority="1857" operator="equal">
      <formula>3</formula>
    </cfRule>
    <cfRule type="cellIs" dxfId="1721" priority="1858" operator="equal">
      <formula>2</formula>
    </cfRule>
    <cfRule type="cellIs" dxfId="1720" priority="1859" operator="equal">
      <formula>1</formula>
    </cfRule>
  </conditionalFormatting>
  <conditionalFormatting sqref="B310">
    <cfRule type="cellIs" dxfId="1719" priority="1844" operator="equal">
      <formula>"Bodyfall"</formula>
    </cfRule>
    <cfRule type="cellIs" dxfId="1718" priority="1846" operator="equal">
      <formula>"Projectiles"</formula>
    </cfRule>
    <cfRule type="cellIs" dxfId="1717" priority="1847" operator="equal">
      <formula>"Misc"</formula>
    </cfRule>
    <cfRule type="cellIs" dxfId="1716" priority="1848" operator="equal">
      <formula>"Music"</formula>
    </cfRule>
    <cfRule type="cellIs" dxfId="1715" priority="1849" operator="equal">
      <formula>"Elements"</formula>
    </cfRule>
    <cfRule type="cellIs" dxfId="1714" priority="1850" operator="equal">
      <formula>"UI"</formula>
    </cfRule>
    <cfRule type="cellIs" dxfId="1713" priority="1851" operator="equal">
      <formula>"Vocalisation"</formula>
    </cfRule>
    <cfRule type="cellIs" dxfId="1712" priority="1852" operator="equal">
      <formula>"Footstep"</formula>
    </cfRule>
    <cfRule type="cellIs" dxfId="1711" priority="1853" operator="equal">
      <formula>"Armour"</formula>
    </cfRule>
    <cfRule type="cellIs" dxfId="1710" priority="1854" operator="equal">
      <formula>"Environment"</formula>
    </cfRule>
    <cfRule type="cellIs" dxfId="1709" priority="1855" operator="equal">
      <formula>"Weaponary"</formula>
    </cfRule>
  </conditionalFormatting>
  <conditionalFormatting sqref="B310">
    <cfRule type="cellIs" dxfId="1708" priority="1845" operator="equal">
      <formula>"Magic"</formula>
    </cfRule>
  </conditionalFormatting>
  <conditionalFormatting sqref="B310">
    <cfRule type="cellIs" dxfId="1707" priority="1823" operator="equal">
      <formula>"Bodyfall"</formula>
    </cfRule>
    <cfRule type="cellIs" dxfId="1706" priority="1825" operator="equal">
      <formula>"Projectiles"</formula>
    </cfRule>
    <cfRule type="cellIs" dxfId="1705" priority="1826" operator="equal">
      <formula>"Misc"</formula>
    </cfRule>
    <cfRule type="cellIs" dxfId="1704" priority="1827" operator="equal">
      <formula>"Music"</formula>
    </cfRule>
    <cfRule type="cellIs" dxfId="1703" priority="1828" operator="equal">
      <formula>"Elements"</formula>
    </cfRule>
    <cfRule type="cellIs" dxfId="1702" priority="1829" operator="equal">
      <formula>"UI"</formula>
    </cfRule>
    <cfRule type="cellIs" dxfId="1701" priority="1830" operator="equal">
      <formula>"Vocalisation"</formula>
    </cfRule>
    <cfRule type="cellIs" dxfId="1700" priority="1831" operator="equal">
      <formula>"Footstep"</formula>
    </cfRule>
    <cfRule type="cellIs" dxfId="1699" priority="1832" operator="equal">
      <formula>"Armour"</formula>
    </cfRule>
    <cfRule type="cellIs" dxfId="1698" priority="1833" operator="equal">
      <formula>"Environment"</formula>
    </cfRule>
    <cfRule type="cellIs" dxfId="1697" priority="1834" operator="equal">
      <formula>"Weaponary"</formula>
    </cfRule>
  </conditionalFormatting>
  <conditionalFormatting sqref="B310">
    <cfRule type="cellIs" dxfId="1696" priority="1824" operator="equal">
      <formula>"Magic"</formula>
    </cfRule>
  </conditionalFormatting>
  <conditionalFormatting sqref="C304:C307">
    <cfRule type="cellIs" dxfId="1695" priority="1810" operator="equal">
      <formula>4</formula>
    </cfRule>
    <cfRule type="cellIs" dxfId="1694" priority="1811" operator="equal">
      <formula>3</formula>
    </cfRule>
    <cfRule type="cellIs" dxfId="1693" priority="1812" operator="equal">
      <formula>2</formula>
    </cfRule>
    <cfRule type="cellIs" dxfId="1692" priority="1813" operator="equal">
      <formula>1</formula>
    </cfRule>
  </conditionalFormatting>
  <conditionalFormatting sqref="C308">
    <cfRule type="cellIs" dxfId="1691" priority="1806" operator="equal">
      <formula>4</formula>
    </cfRule>
    <cfRule type="cellIs" dxfId="1690" priority="1807" operator="equal">
      <formula>3</formula>
    </cfRule>
    <cfRule type="cellIs" dxfId="1689" priority="1808" operator="equal">
      <formula>2</formula>
    </cfRule>
    <cfRule type="cellIs" dxfId="1688" priority="1809" operator="equal">
      <formula>1</formula>
    </cfRule>
  </conditionalFormatting>
  <conditionalFormatting sqref="C308">
    <cfRule type="cellIs" dxfId="1687" priority="1802" operator="equal">
      <formula>4</formula>
    </cfRule>
    <cfRule type="cellIs" dxfId="1686" priority="1803" operator="equal">
      <formula>3</formula>
    </cfRule>
    <cfRule type="cellIs" dxfId="1685" priority="1804" operator="equal">
      <formula>2</formula>
    </cfRule>
    <cfRule type="cellIs" dxfId="1684" priority="1805" operator="equal">
      <formula>1</formula>
    </cfRule>
  </conditionalFormatting>
  <conditionalFormatting sqref="C325">
    <cfRule type="cellIs" dxfId="1683" priority="1798" operator="equal">
      <formula>4</formula>
    </cfRule>
    <cfRule type="cellIs" dxfId="1682" priority="1799" operator="equal">
      <formula>3</formula>
    </cfRule>
    <cfRule type="cellIs" dxfId="1681" priority="1800" operator="equal">
      <formula>2</formula>
    </cfRule>
    <cfRule type="cellIs" dxfId="1680" priority="1801" operator="equal">
      <formula>1</formula>
    </cfRule>
  </conditionalFormatting>
  <conditionalFormatting sqref="C326">
    <cfRule type="cellIs" dxfId="1679" priority="1794" operator="equal">
      <formula>4</formula>
    </cfRule>
    <cfRule type="cellIs" dxfId="1678" priority="1795" operator="equal">
      <formula>3</formula>
    </cfRule>
    <cfRule type="cellIs" dxfId="1677" priority="1796" operator="equal">
      <formula>2</formula>
    </cfRule>
    <cfRule type="cellIs" dxfId="1676" priority="1797" operator="equal">
      <formula>1</formula>
    </cfRule>
  </conditionalFormatting>
  <conditionalFormatting sqref="C328">
    <cfRule type="cellIs" dxfId="1675" priority="1790" operator="equal">
      <formula>4</formula>
    </cfRule>
    <cfRule type="cellIs" dxfId="1674" priority="1791" operator="equal">
      <formula>3</formula>
    </cfRule>
    <cfRule type="cellIs" dxfId="1673" priority="1792" operator="equal">
      <formula>2</formula>
    </cfRule>
    <cfRule type="cellIs" dxfId="1672" priority="1793" operator="equal">
      <formula>1</formula>
    </cfRule>
  </conditionalFormatting>
  <conditionalFormatting sqref="C328">
    <cfRule type="cellIs" dxfId="1671" priority="1786" operator="equal">
      <formula>4</formula>
    </cfRule>
    <cfRule type="cellIs" dxfId="1670" priority="1787" operator="equal">
      <formula>3</formula>
    </cfRule>
    <cfRule type="cellIs" dxfId="1669" priority="1788" operator="equal">
      <formula>2</formula>
    </cfRule>
    <cfRule type="cellIs" dxfId="1668" priority="1789" operator="equal">
      <formula>1</formula>
    </cfRule>
  </conditionalFormatting>
  <conditionalFormatting sqref="C330">
    <cfRule type="cellIs" dxfId="1667" priority="1782" operator="equal">
      <formula>4</formula>
    </cfRule>
    <cfRule type="cellIs" dxfId="1666" priority="1783" operator="equal">
      <formula>3</formula>
    </cfRule>
    <cfRule type="cellIs" dxfId="1665" priority="1784" operator="equal">
      <formula>2</formula>
    </cfRule>
    <cfRule type="cellIs" dxfId="1664" priority="1785" operator="equal">
      <formula>1</formula>
    </cfRule>
  </conditionalFormatting>
  <conditionalFormatting sqref="C330">
    <cfRule type="cellIs" dxfId="1663" priority="1778" operator="equal">
      <formula>4</formula>
    </cfRule>
    <cfRule type="cellIs" dxfId="1662" priority="1779" operator="equal">
      <formula>3</formula>
    </cfRule>
    <cfRule type="cellIs" dxfId="1661" priority="1780" operator="equal">
      <formula>2</formula>
    </cfRule>
    <cfRule type="cellIs" dxfId="1660" priority="1781" operator="equal">
      <formula>1</formula>
    </cfRule>
  </conditionalFormatting>
  <conditionalFormatting sqref="AB275 AB289 AB291 AB348 AB280:AB281 AB350:AB382 AB283:AB287 AB388:AB485 AB386">
    <cfRule type="cellIs" dxfId="1659" priority="1777" operator="equal">
      <formula>"Rework"</formula>
    </cfRule>
  </conditionalFormatting>
  <conditionalFormatting sqref="AB276 AB278">
    <cfRule type="cellIs" dxfId="1658" priority="1772" operator="equal">
      <formula>"Descoped"</formula>
    </cfRule>
    <cfRule type="cellIs" dxfId="1657" priority="1773" operator="equal">
      <formula>"Blocked"</formula>
    </cfRule>
    <cfRule type="cellIs" dxfId="1656" priority="1774" operator="equal">
      <formula>"Completed"</formula>
    </cfRule>
    <cfRule type="cellIs" dxfId="1655" priority="1775" operator="equal">
      <formula>"In Progress"</formula>
    </cfRule>
    <cfRule type="cellIs" dxfId="1654" priority="1776" operator="equal">
      <formula>"Pending"</formula>
    </cfRule>
  </conditionalFormatting>
  <conditionalFormatting sqref="AB276 AB278">
    <cfRule type="cellIs" dxfId="1653" priority="1771" operator="equal">
      <formula>"Rework"</formula>
    </cfRule>
  </conditionalFormatting>
  <conditionalFormatting sqref="AB328:AB332">
    <cfRule type="cellIs" dxfId="1652" priority="1766" operator="equal">
      <formula>"Descoped"</formula>
    </cfRule>
    <cfRule type="cellIs" dxfId="1651" priority="1767" operator="equal">
      <formula>"Blocked"</formula>
    </cfRule>
    <cfRule type="cellIs" dxfId="1650" priority="1768" operator="equal">
      <formula>"Completed"</formula>
    </cfRule>
    <cfRule type="cellIs" dxfId="1649" priority="1769" operator="equal">
      <formula>"In Progress"</formula>
    </cfRule>
    <cfRule type="cellIs" dxfId="1648" priority="1770" operator="equal">
      <formula>"Pending"</formula>
    </cfRule>
  </conditionalFormatting>
  <conditionalFormatting sqref="AB328:AB332">
    <cfRule type="cellIs" dxfId="1647" priority="1765" operator="equal">
      <formula>"Rework"</formula>
    </cfRule>
  </conditionalFormatting>
  <conditionalFormatting sqref="AB333:AB334">
    <cfRule type="cellIs" dxfId="1646" priority="1760" operator="equal">
      <formula>"Descoped"</formula>
    </cfRule>
    <cfRule type="cellIs" dxfId="1645" priority="1761" operator="equal">
      <formula>"Blocked"</formula>
    </cfRule>
    <cfRule type="cellIs" dxfId="1644" priority="1762" operator="equal">
      <formula>"Completed"</formula>
    </cfRule>
    <cfRule type="cellIs" dxfId="1643" priority="1763" operator="equal">
      <formula>"In Progress"</formula>
    </cfRule>
    <cfRule type="cellIs" dxfId="1642" priority="1764" operator="equal">
      <formula>"Pending"</formula>
    </cfRule>
  </conditionalFormatting>
  <conditionalFormatting sqref="AB333:AB334">
    <cfRule type="cellIs" dxfId="1641" priority="1759" operator="equal">
      <formula>"Rework"</formula>
    </cfRule>
  </conditionalFormatting>
  <conditionalFormatting sqref="AB380">
    <cfRule type="cellIs" dxfId="1640" priority="1748" operator="equal">
      <formula>"Descoped"</formula>
    </cfRule>
    <cfRule type="cellIs" dxfId="1639" priority="1749" operator="equal">
      <formula>"Blocked"</formula>
    </cfRule>
    <cfRule type="cellIs" dxfId="1638" priority="1750" operator="equal">
      <formula>"Completed"</formula>
    </cfRule>
    <cfRule type="cellIs" dxfId="1637" priority="1751" operator="equal">
      <formula>"In Progress"</formula>
    </cfRule>
    <cfRule type="cellIs" dxfId="1636" priority="1752" operator="equal">
      <formula>"Pending"</formula>
    </cfRule>
  </conditionalFormatting>
  <conditionalFormatting sqref="AB380">
    <cfRule type="cellIs" dxfId="1635" priority="1747" operator="equal">
      <formula>"Rework"</formula>
    </cfRule>
  </conditionalFormatting>
  <conditionalFormatting sqref="AB344:AB348">
    <cfRule type="cellIs" dxfId="1634" priority="1742" operator="equal">
      <formula>"Descoped"</formula>
    </cfRule>
    <cfRule type="cellIs" dxfId="1633" priority="1743" operator="equal">
      <formula>"Blocked"</formula>
    </cfRule>
    <cfRule type="cellIs" dxfId="1632" priority="1744" operator="equal">
      <formula>"Completed"</formula>
    </cfRule>
    <cfRule type="cellIs" dxfId="1631" priority="1745" operator="equal">
      <formula>"In Progress"</formula>
    </cfRule>
    <cfRule type="cellIs" dxfId="1630" priority="1746" operator="equal">
      <formula>"Pending"</formula>
    </cfRule>
  </conditionalFormatting>
  <conditionalFormatting sqref="AB344:AB348">
    <cfRule type="cellIs" dxfId="1629" priority="1741" operator="equal">
      <formula>"Rework"</formula>
    </cfRule>
  </conditionalFormatting>
  <conditionalFormatting sqref="AB214">
    <cfRule type="cellIs" dxfId="1628" priority="1730" operator="equal">
      <formula>"Descoped"</formula>
    </cfRule>
    <cfRule type="cellIs" dxfId="1627" priority="1731" operator="equal">
      <formula>"Blocked"</formula>
    </cfRule>
    <cfRule type="cellIs" dxfId="1626" priority="1732" operator="equal">
      <formula>"Completed"</formula>
    </cfRule>
    <cfRule type="cellIs" dxfId="1625" priority="1733" operator="equal">
      <formula>"In Progress"</formula>
    </cfRule>
    <cfRule type="cellIs" dxfId="1624" priority="1734" operator="equal">
      <formula>"Pending"</formula>
    </cfRule>
  </conditionalFormatting>
  <conditionalFormatting sqref="AB214">
    <cfRule type="cellIs" dxfId="1623" priority="1729" operator="equal">
      <formula>"Rework"</formula>
    </cfRule>
  </conditionalFormatting>
  <conditionalFormatting sqref="AB205:AB206">
    <cfRule type="cellIs" dxfId="1622" priority="1724" operator="equal">
      <formula>"Descoped"</formula>
    </cfRule>
    <cfRule type="cellIs" dxfId="1621" priority="1725" operator="equal">
      <formula>"Blocked"</formula>
    </cfRule>
    <cfRule type="cellIs" dxfId="1620" priority="1726" operator="equal">
      <formula>"Completed"</formula>
    </cfRule>
    <cfRule type="cellIs" dxfId="1619" priority="1727" operator="equal">
      <formula>"In Progress"</formula>
    </cfRule>
    <cfRule type="cellIs" dxfId="1618" priority="1728" operator="equal">
      <formula>"Pending"</formula>
    </cfRule>
  </conditionalFormatting>
  <conditionalFormatting sqref="AB205:AB206">
    <cfRule type="cellIs" dxfId="1617" priority="1723" operator="equal">
      <formula>"Rework"</formula>
    </cfRule>
  </conditionalFormatting>
  <conditionalFormatting sqref="AB196">
    <cfRule type="cellIs" dxfId="1616" priority="1718" operator="equal">
      <formula>"Descoped"</formula>
    </cfRule>
    <cfRule type="cellIs" dxfId="1615" priority="1719" operator="equal">
      <formula>"Blocked"</formula>
    </cfRule>
    <cfRule type="cellIs" dxfId="1614" priority="1720" operator="equal">
      <formula>"Completed"</formula>
    </cfRule>
    <cfRule type="cellIs" dxfId="1613" priority="1721" operator="equal">
      <formula>"In Progress"</formula>
    </cfRule>
    <cfRule type="cellIs" dxfId="1612" priority="1722" operator="equal">
      <formula>"Pending"</formula>
    </cfRule>
  </conditionalFormatting>
  <conditionalFormatting sqref="AB196">
    <cfRule type="cellIs" dxfId="1611" priority="1717" operator="equal">
      <formula>"Rework"</formula>
    </cfRule>
  </conditionalFormatting>
  <conditionalFormatting sqref="AB186:AB187">
    <cfRule type="cellIs" dxfId="1610" priority="1711" operator="equal">
      <formula>"Rework"</formula>
    </cfRule>
  </conditionalFormatting>
  <conditionalFormatting sqref="AB175:AB184">
    <cfRule type="cellIs" dxfId="1609" priority="1706" operator="equal">
      <formula>"Descoped"</formula>
    </cfRule>
    <cfRule type="cellIs" dxfId="1608" priority="1707" operator="equal">
      <formula>"Blocked"</formula>
    </cfRule>
    <cfRule type="cellIs" dxfId="1607" priority="1708" operator="equal">
      <formula>"Completed"</formula>
    </cfRule>
    <cfRule type="cellIs" dxfId="1606" priority="1709" operator="equal">
      <formula>"In Progress"</formula>
    </cfRule>
    <cfRule type="cellIs" dxfId="1605" priority="1710" operator="equal">
      <formula>"Pending"</formula>
    </cfRule>
  </conditionalFormatting>
  <conditionalFormatting sqref="AB175:AB184">
    <cfRule type="cellIs" dxfId="1604" priority="1705" operator="equal">
      <formula>"Rework"</formula>
    </cfRule>
  </conditionalFormatting>
  <conditionalFormatting sqref="AB164">
    <cfRule type="cellIs" dxfId="1603" priority="1700" operator="equal">
      <formula>"Descoped"</formula>
    </cfRule>
    <cfRule type="cellIs" dxfId="1602" priority="1701" operator="equal">
      <formula>"Blocked"</formula>
    </cfRule>
    <cfRule type="cellIs" dxfId="1601" priority="1702" operator="equal">
      <formula>"Completed"</formula>
    </cfRule>
    <cfRule type="cellIs" dxfId="1600" priority="1703" operator="equal">
      <formula>"In Progress"</formula>
    </cfRule>
    <cfRule type="cellIs" dxfId="1599" priority="1704" operator="equal">
      <formula>"Pending"</formula>
    </cfRule>
  </conditionalFormatting>
  <conditionalFormatting sqref="AB164">
    <cfRule type="cellIs" dxfId="1598" priority="1699" operator="equal">
      <formula>"Rework"</formula>
    </cfRule>
  </conditionalFormatting>
  <conditionalFormatting sqref="AB45:AB47 AB53:AB55 AB49:AB51">
    <cfRule type="cellIs" dxfId="1597" priority="1694" operator="equal">
      <formula>"Descoped"</formula>
    </cfRule>
    <cfRule type="cellIs" dxfId="1596" priority="1695" operator="equal">
      <formula>"Blocked"</formula>
    </cfRule>
    <cfRule type="cellIs" dxfId="1595" priority="1696" operator="equal">
      <formula>"Completed"</formula>
    </cfRule>
    <cfRule type="cellIs" dxfId="1594" priority="1697" operator="equal">
      <formula>"In Progress"</formula>
    </cfRule>
    <cfRule type="cellIs" dxfId="1593" priority="1698" operator="equal">
      <formula>"Pending"</formula>
    </cfRule>
  </conditionalFormatting>
  <conditionalFormatting sqref="AB45:AB47 AB53:AB55 AB49:AB51">
    <cfRule type="cellIs" dxfId="1592" priority="1693" operator="equal">
      <formula>"Rework"</formula>
    </cfRule>
  </conditionalFormatting>
  <conditionalFormatting sqref="AB31:AB32">
    <cfRule type="cellIs" dxfId="1591" priority="1688" operator="equal">
      <formula>"Descoped"</formula>
    </cfRule>
    <cfRule type="cellIs" dxfId="1590" priority="1689" operator="equal">
      <formula>"Blocked"</formula>
    </cfRule>
    <cfRule type="cellIs" dxfId="1589" priority="1690" operator="equal">
      <formula>"Completed"</formula>
    </cfRule>
    <cfRule type="cellIs" dxfId="1588" priority="1691" operator="equal">
      <formula>"In Progress"</formula>
    </cfRule>
    <cfRule type="cellIs" dxfId="1587" priority="1692" operator="equal">
      <formula>"Pending"</formula>
    </cfRule>
  </conditionalFormatting>
  <conditionalFormatting sqref="AB31:AB32">
    <cfRule type="cellIs" dxfId="1586" priority="1687" operator="equal">
      <formula>"Rework"</formula>
    </cfRule>
  </conditionalFormatting>
  <conditionalFormatting sqref="AB21">
    <cfRule type="cellIs" dxfId="1585" priority="1682" operator="equal">
      <formula>"Descoped"</formula>
    </cfRule>
    <cfRule type="cellIs" dxfId="1584" priority="1683" operator="equal">
      <formula>"Blocked"</formula>
    </cfRule>
    <cfRule type="cellIs" dxfId="1583" priority="1684" operator="equal">
      <formula>"Completed"</formula>
    </cfRule>
    <cfRule type="cellIs" dxfId="1582" priority="1685" operator="equal">
      <formula>"In Progress"</formula>
    </cfRule>
    <cfRule type="cellIs" dxfId="1581" priority="1686" operator="equal">
      <formula>"Pending"</formula>
    </cfRule>
  </conditionalFormatting>
  <conditionalFormatting sqref="AB21">
    <cfRule type="cellIs" dxfId="1580" priority="1681" operator="equal">
      <formula>"Rework"</formula>
    </cfRule>
  </conditionalFormatting>
  <conditionalFormatting sqref="AB18:AB20 AB12:AB14 AB6:AB8">
    <cfRule type="cellIs" dxfId="1579" priority="1670" operator="equal">
      <formula>"Descoped"</formula>
    </cfRule>
    <cfRule type="cellIs" dxfId="1578" priority="1671" operator="equal">
      <formula>"Blocked"</formula>
    </cfRule>
    <cfRule type="cellIs" dxfId="1577" priority="1672" operator="equal">
      <formula>"Completed"</formula>
    </cfRule>
    <cfRule type="cellIs" dxfId="1576" priority="1673" operator="equal">
      <formula>"In Progress"</formula>
    </cfRule>
    <cfRule type="cellIs" dxfId="1575" priority="1674" operator="equal">
      <formula>"Pending"</formula>
    </cfRule>
  </conditionalFormatting>
  <conditionalFormatting sqref="AB18:AB20 AB12:AB14 AB6:AB8">
    <cfRule type="cellIs" dxfId="1574" priority="1669" operator="equal">
      <formula>"Rework"</formula>
    </cfRule>
  </conditionalFormatting>
  <conditionalFormatting sqref="AB26:AB29 AB23:AB24">
    <cfRule type="cellIs" dxfId="1573" priority="1664" operator="equal">
      <formula>"Descoped"</formula>
    </cfRule>
    <cfRule type="cellIs" dxfId="1572" priority="1665" operator="equal">
      <formula>"Blocked"</formula>
    </cfRule>
    <cfRule type="cellIs" dxfId="1571" priority="1666" operator="equal">
      <formula>"Completed"</formula>
    </cfRule>
    <cfRule type="cellIs" dxfId="1570" priority="1667" operator="equal">
      <formula>"In Progress"</formula>
    </cfRule>
    <cfRule type="cellIs" dxfId="1569" priority="1668" operator="equal">
      <formula>"Pending"</formula>
    </cfRule>
  </conditionalFormatting>
  <conditionalFormatting sqref="AB26:AB29 AB23:AB24">
    <cfRule type="cellIs" dxfId="1568" priority="1663" operator="equal">
      <formula>"Rework"</formula>
    </cfRule>
  </conditionalFormatting>
  <conditionalFormatting sqref="AB41:AB44 AB37 AB33">
    <cfRule type="cellIs" dxfId="1567" priority="1658" operator="equal">
      <formula>"Descoped"</formula>
    </cfRule>
    <cfRule type="cellIs" dxfId="1566" priority="1659" operator="equal">
      <formula>"Blocked"</formula>
    </cfRule>
    <cfRule type="cellIs" dxfId="1565" priority="1660" operator="equal">
      <formula>"Completed"</formula>
    </cfRule>
    <cfRule type="cellIs" dxfId="1564" priority="1661" operator="equal">
      <formula>"In Progress"</formula>
    </cfRule>
    <cfRule type="cellIs" dxfId="1563" priority="1662" operator="equal">
      <formula>"Pending"</formula>
    </cfRule>
  </conditionalFormatting>
  <conditionalFormatting sqref="AB41:AB44 AB37 AB33">
    <cfRule type="cellIs" dxfId="1562" priority="1657" operator="equal">
      <formula>"Rework"</formula>
    </cfRule>
  </conditionalFormatting>
  <conditionalFormatting sqref="AB56:AB57 AB67:AB70 AB82:AB109 AB161:AB163 AB60:AB65 AB114:AB150">
    <cfRule type="cellIs" dxfId="1561" priority="1652" operator="equal">
      <formula>"Descoped"</formula>
    </cfRule>
    <cfRule type="cellIs" dxfId="1560" priority="1653" operator="equal">
      <formula>"Blocked"</formula>
    </cfRule>
    <cfRule type="cellIs" dxfId="1559" priority="1654" operator="equal">
      <formula>"Completed"</formula>
    </cfRule>
    <cfRule type="cellIs" dxfId="1558" priority="1655" operator="equal">
      <formula>"In Progress"</formula>
    </cfRule>
    <cfRule type="cellIs" dxfId="1557" priority="1656" operator="equal">
      <formula>"Pending"</formula>
    </cfRule>
  </conditionalFormatting>
  <conditionalFormatting sqref="AB56:AB57 AB67:AB70 AB82:AB109 AB161:AB163 AB60:AB65 AB114:AB150">
    <cfRule type="cellIs" dxfId="1556" priority="1651" operator="equal">
      <formula>"Rework"</formula>
    </cfRule>
  </conditionalFormatting>
  <conditionalFormatting sqref="AB165:AB174">
    <cfRule type="cellIs" dxfId="1555" priority="1646" operator="equal">
      <formula>"Descoped"</formula>
    </cfRule>
    <cfRule type="cellIs" dxfId="1554" priority="1647" operator="equal">
      <formula>"Blocked"</formula>
    </cfRule>
    <cfRule type="cellIs" dxfId="1553" priority="1648" operator="equal">
      <formula>"Completed"</formula>
    </cfRule>
    <cfRule type="cellIs" dxfId="1552" priority="1649" operator="equal">
      <formula>"In Progress"</formula>
    </cfRule>
    <cfRule type="cellIs" dxfId="1551" priority="1650" operator="equal">
      <formula>"Pending"</formula>
    </cfRule>
  </conditionalFormatting>
  <conditionalFormatting sqref="AB165:AB174">
    <cfRule type="cellIs" dxfId="1550" priority="1645" operator="equal">
      <formula>"Rework"</formula>
    </cfRule>
  </conditionalFormatting>
  <conditionalFormatting sqref="AB349:AB360">
    <cfRule type="cellIs" dxfId="1549" priority="1592" operator="equal">
      <formula>"Descoped"</formula>
    </cfRule>
    <cfRule type="cellIs" dxfId="1548" priority="1593" operator="equal">
      <formula>"Blocked"</formula>
    </cfRule>
    <cfRule type="cellIs" dxfId="1547" priority="1594" operator="equal">
      <formula>"Completed"</formula>
    </cfRule>
    <cfRule type="cellIs" dxfId="1546" priority="1595" operator="equal">
      <formula>"In Progress"</formula>
    </cfRule>
    <cfRule type="cellIs" dxfId="1545" priority="1596" operator="equal">
      <formula>"Pending"</formula>
    </cfRule>
  </conditionalFormatting>
  <conditionalFormatting sqref="AB349:AB360">
    <cfRule type="cellIs" dxfId="1544" priority="1591" operator="equal">
      <formula>"Rework"</formula>
    </cfRule>
  </conditionalFormatting>
  <conditionalFormatting sqref="AB233:AB234 AB264:AB268 AB271:AB274">
    <cfRule type="cellIs" dxfId="1543" priority="1616" operator="equal">
      <formula>"Descoped"</formula>
    </cfRule>
    <cfRule type="cellIs" dxfId="1542" priority="1617" operator="equal">
      <formula>"Blocked"</formula>
    </cfRule>
    <cfRule type="cellIs" dxfId="1541" priority="1618" operator="equal">
      <formula>"Completed"</formula>
    </cfRule>
    <cfRule type="cellIs" dxfId="1540" priority="1619" operator="equal">
      <formula>"In Progress"</formula>
    </cfRule>
    <cfRule type="cellIs" dxfId="1539" priority="1620" operator="equal">
      <formula>"Pending"</formula>
    </cfRule>
  </conditionalFormatting>
  <conditionalFormatting sqref="AB233:AB234 AB264:AB268 AB271:AB274">
    <cfRule type="cellIs" dxfId="1538" priority="1615" operator="equal">
      <formula>"Rework"</formula>
    </cfRule>
  </conditionalFormatting>
  <conditionalFormatting sqref="AB294 AB299:AB302 AB320:AB326 AB304:AB310 AB315 AB313">
    <cfRule type="cellIs" dxfId="1537" priority="1610" operator="equal">
      <formula>"Descoped"</formula>
    </cfRule>
    <cfRule type="cellIs" dxfId="1536" priority="1611" operator="equal">
      <formula>"Blocked"</formula>
    </cfRule>
    <cfRule type="cellIs" dxfId="1535" priority="1612" operator="equal">
      <formula>"Completed"</formula>
    </cfRule>
    <cfRule type="cellIs" dxfId="1534" priority="1613" operator="equal">
      <formula>"In Progress"</formula>
    </cfRule>
    <cfRule type="cellIs" dxfId="1533" priority="1614" operator="equal">
      <formula>"Pending"</formula>
    </cfRule>
  </conditionalFormatting>
  <conditionalFormatting sqref="AB294 AB299:AB302 AB320:AB326 AB304:AB310 AB315 AB313">
    <cfRule type="cellIs" dxfId="1532" priority="1609" operator="equal">
      <formula>"Rework"</formula>
    </cfRule>
  </conditionalFormatting>
  <conditionalFormatting sqref="AB359">
    <cfRule type="cellIs" dxfId="1531" priority="1604" operator="equal">
      <formula>"Descoped"</formula>
    </cfRule>
    <cfRule type="cellIs" dxfId="1530" priority="1605" operator="equal">
      <formula>"Blocked"</formula>
    </cfRule>
    <cfRule type="cellIs" dxfId="1529" priority="1606" operator="equal">
      <formula>"Completed"</formula>
    </cfRule>
    <cfRule type="cellIs" dxfId="1528" priority="1607" operator="equal">
      <formula>"In Progress"</formula>
    </cfRule>
    <cfRule type="cellIs" dxfId="1527" priority="1608" operator="equal">
      <formula>"Pending"</formula>
    </cfRule>
  </conditionalFormatting>
  <conditionalFormatting sqref="AB359">
    <cfRule type="cellIs" dxfId="1526" priority="1603" operator="equal">
      <formula>"Rework"</formula>
    </cfRule>
  </conditionalFormatting>
  <conditionalFormatting sqref="AB336:AB337 AB340:AB343">
    <cfRule type="cellIs" dxfId="1525" priority="1598" operator="equal">
      <formula>"Descoped"</formula>
    </cfRule>
    <cfRule type="cellIs" dxfId="1524" priority="1599" operator="equal">
      <formula>"Blocked"</formula>
    </cfRule>
    <cfRule type="cellIs" dxfId="1523" priority="1600" operator="equal">
      <formula>"Completed"</formula>
    </cfRule>
    <cfRule type="cellIs" dxfId="1522" priority="1601" operator="equal">
      <formula>"In Progress"</formula>
    </cfRule>
    <cfRule type="cellIs" dxfId="1521" priority="1602" operator="equal">
      <formula>"Pending"</formula>
    </cfRule>
  </conditionalFormatting>
  <conditionalFormatting sqref="AB336:AB337 AB340:AB343">
    <cfRule type="cellIs" dxfId="1520" priority="1597" operator="equal">
      <formula>"Rework"</formula>
    </cfRule>
  </conditionalFormatting>
  <conditionalFormatting sqref="AB335">
    <cfRule type="cellIs" dxfId="1519" priority="1586" operator="equal">
      <formula>"Descoped"</formula>
    </cfRule>
    <cfRule type="cellIs" dxfId="1518" priority="1587" operator="equal">
      <formula>"Blocked"</formula>
    </cfRule>
    <cfRule type="cellIs" dxfId="1517" priority="1588" operator="equal">
      <formula>"Completed"</formula>
    </cfRule>
    <cfRule type="cellIs" dxfId="1516" priority="1589" operator="equal">
      <formula>"In Progress"</formula>
    </cfRule>
    <cfRule type="cellIs" dxfId="1515" priority="1590" operator="equal">
      <formula>"Pending"</formula>
    </cfRule>
  </conditionalFormatting>
  <conditionalFormatting sqref="AB335">
    <cfRule type="cellIs" dxfId="1514" priority="1585" operator="equal">
      <formula>"Rework"</formula>
    </cfRule>
  </conditionalFormatting>
  <conditionalFormatting sqref="AB286">
    <cfRule type="cellIs" dxfId="1513" priority="1580" operator="equal">
      <formula>"Descoped"</formula>
    </cfRule>
    <cfRule type="cellIs" dxfId="1512" priority="1581" operator="equal">
      <formula>"Blocked"</formula>
    </cfRule>
    <cfRule type="cellIs" dxfId="1511" priority="1582" operator="equal">
      <formula>"Completed"</formula>
    </cfRule>
    <cfRule type="cellIs" dxfId="1510" priority="1583" operator="equal">
      <formula>"In Progress"</formula>
    </cfRule>
    <cfRule type="cellIs" dxfId="1509" priority="1584" operator="equal">
      <formula>"Pending"</formula>
    </cfRule>
  </conditionalFormatting>
  <conditionalFormatting sqref="AB286">
    <cfRule type="cellIs" dxfId="1508" priority="1579" operator="equal">
      <formula>"Rework"</formula>
    </cfRule>
  </conditionalFormatting>
  <conditionalFormatting sqref="AB381">
    <cfRule type="cellIs" dxfId="1507" priority="1574" operator="equal">
      <formula>"Descoped"</formula>
    </cfRule>
    <cfRule type="cellIs" dxfId="1506" priority="1575" operator="equal">
      <formula>"Blocked"</formula>
    </cfRule>
    <cfRule type="cellIs" dxfId="1505" priority="1576" operator="equal">
      <formula>"Completed"</formula>
    </cfRule>
    <cfRule type="cellIs" dxfId="1504" priority="1577" operator="equal">
      <formula>"In Progress"</formula>
    </cfRule>
    <cfRule type="cellIs" dxfId="1503" priority="1578" operator="equal">
      <formula>"Pending"</formula>
    </cfRule>
  </conditionalFormatting>
  <conditionalFormatting sqref="AB381">
    <cfRule type="cellIs" dxfId="1502" priority="1573" operator="equal">
      <formula>"Rework"</formula>
    </cfRule>
  </conditionalFormatting>
  <conditionalFormatting sqref="B338">
    <cfRule type="cellIs" dxfId="1501" priority="1572" operator="equal">
      <formula>"Magic"</formula>
    </cfRule>
  </conditionalFormatting>
  <conditionalFormatting sqref="B338">
    <cfRule type="cellIs" dxfId="1500" priority="1557" operator="equal">
      <formula>"Bodyfall"</formula>
    </cfRule>
    <cfRule type="cellIs" dxfId="1499" priority="1558" operator="equal">
      <formula>"Projectiles"</formula>
    </cfRule>
    <cfRule type="cellIs" dxfId="1498" priority="1559" operator="equal">
      <formula>"Misc"</formula>
    </cfRule>
    <cfRule type="cellIs" dxfId="1497" priority="1560" operator="equal">
      <formula>"Music"</formula>
    </cfRule>
    <cfRule type="cellIs" dxfId="1496" priority="1561" operator="equal">
      <formula>"Elements"</formula>
    </cfRule>
    <cfRule type="cellIs" dxfId="1495" priority="1562" operator="equal">
      <formula>"UI"</formula>
    </cfRule>
    <cfRule type="cellIs" dxfId="1494" priority="1563" operator="equal">
      <formula>"Vocalisation"</formula>
    </cfRule>
    <cfRule type="cellIs" dxfId="1493" priority="1564" operator="equal">
      <formula>"Footstep"</formula>
    </cfRule>
    <cfRule type="cellIs" dxfId="1492" priority="1565" operator="equal">
      <formula>"Armour"</formula>
    </cfRule>
    <cfRule type="cellIs" dxfId="1491" priority="1566" operator="equal">
      <formula>"Environment"</formula>
    </cfRule>
    <cfRule type="cellIs" dxfId="1490" priority="1567" operator="equal">
      <formula>"Weaponary"</formula>
    </cfRule>
  </conditionalFormatting>
  <conditionalFormatting sqref="AB338">
    <cfRule type="cellIs" dxfId="1489" priority="1552" operator="equal">
      <formula>"Descoped"</formula>
    </cfRule>
    <cfRule type="cellIs" dxfId="1488" priority="1553" operator="equal">
      <formula>"Blocked"</formula>
    </cfRule>
    <cfRule type="cellIs" dxfId="1487" priority="1554" operator="equal">
      <formula>"Completed"</formula>
    </cfRule>
    <cfRule type="cellIs" dxfId="1486" priority="1555" operator="equal">
      <formula>"In Progress"</formula>
    </cfRule>
    <cfRule type="cellIs" dxfId="1485" priority="1556" operator="equal">
      <formula>"Pending"</formula>
    </cfRule>
  </conditionalFormatting>
  <conditionalFormatting sqref="AB338">
    <cfRule type="cellIs" dxfId="1484" priority="1551" operator="equal">
      <formula>"Rework"</formula>
    </cfRule>
  </conditionalFormatting>
  <conditionalFormatting sqref="AB185">
    <cfRule type="cellIs" dxfId="1483" priority="1546" operator="equal">
      <formula>"Descoped"</formula>
    </cfRule>
    <cfRule type="cellIs" dxfId="1482" priority="1547" operator="equal">
      <formula>"Blocked"</formula>
    </cfRule>
    <cfRule type="cellIs" dxfId="1481" priority="1548" operator="equal">
      <formula>"Completed"</formula>
    </cfRule>
    <cfRule type="cellIs" dxfId="1480" priority="1549" operator="equal">
      <formula>"In Progress"</formula>
    </cfRule>
    <cfRule type="cellIs" dxfId="1479" priority="1550" operator="equal">
      <formula>"Pending"</formula>
    </cfRule>
  </conditionalFormatting>
  <conditionalFormatting sqref="AB185">
    <cfRule type="cellIs" dxfId="1478" priority="1545" operator="equal">
      <formula>"Rework"</formula>
    </cfRule>
  </conditionalFormatting>
  <conditionalFormatting sqref="AB189:AB194">
    <cfRule type="cellIs" dxfId="1477" priority="1540" operator="equal">
      <formula>"Descoped"</formula>
    </cfRule>
    <cfRule type="cellIs" dxfId="1476" priority="1541" operator="equal">
      <formula>"Blocked"</formula>
    </cfRule>
    <cfRule type="cellIs" dxfId="1475" priority="1542" operator="equal">
      <formula>"Completed"</formula>
    </cfRule>
    <cfRule type="cellIs" dxfId="1474" priority="1543" operator="equal">
      <formula>"In Progress"</formula>
    </cfRule>
    <cfRule type="cellIs" dxfId="1473" priority="1544" operator="equal">
      <formula>"Pending"</formula>
    </cfRule>
  </conditionalFormatting>
  <conditionalFormatting sqref="AB189:AB194">
    <cfRule type="cellIs" dxfId="1472" priority="1539" operator="equal">
      <formula>"Rework"</formula>
    </cfRule>
  </conditionalFormatting>
  <conditionalFormatting sqref="AB198:AB203">
    <cfRule type="cellIs" dxfId="1471" priority="1534" operator="equal">
      <formula>"Descoped"</formula>
    </cfRule>
    <cfRule type="cellIs" dxfId="1470" priority="1535" operator="equal">
      <formula>"Blocked"</formula>
    </cfRule>
    <cfRule type="cellIs" dxfId="1469" priority="1536" operator="equal">
      <formula>"Completed"</formula>
    </cfRule>
    <cfRule type="cellIs" dxfId="1468" priority="1537" operator="equal">
      <formula>"In Progress"</formula>
    </cfRule>
    <cfRule type="cellIs" dxfId="1467" priority="1538" operator="equal">
      <formula>"Pending"</formula>
    </cfRule>
  </conditionalFormatting>
  <conditionalFormatting sqref="AB198:AB203">
    <cfRule type="cellIs" dxfId="1466" priority="1533" operator="equal">
      <formula>"Rework"</formula>
    </cfRule>
  </conditionalFormatting>
  <conditionalFormatting sqref="AB207:AB212">
    <cfRule type="cellIs" dxfId="1465" priority="1528" operator="equal">
      <formula>"Descoped"</formula>
    </cfRule>
    <cfRule type="cellIs" dxfId="1464" priority="1529" operator="equal">
      <formula>"Blocked"</formula>
    </cfRule>
    <cfRule type="cellIs" dxfId="1463" priority="1530" operator="equal">
      <formula>"Completed"</formula>
    </cfRule>
    <cfRule type="cellIs" dxfId="1462" priority="1531" operator="equal">
      <formula>"In Progress"</formula>
    </cfRule>
    <cfRule type="cellIs" dxfId="1461" priority="1532" operator="equal">
      <formula>"Pending"</formula>
    </cfRule>
  </conditionalFormatting>
  <conditionalFormatting sqref="AB207:AB212">
    <cfRule type="cellIs" dxfId="1460" priority="1527" operator="equal">
      <formula>"Rework"</formula>
    </cfRule>
  </conditionalFormatting>
  <conditionalFormatting sqref="AB216:AB221 AB223 AB225:AB228">
    <cfRule type="cellIs" dxfId="1459" priority="1522" operator="equal">
      <formula>"Descoped"</formula>
    </cfRule>
    <cfRule type="cellIs" dxfId="1458" priority="1523" operator="equal">
      <formula>"Blocked"</formula>
    </cfRule>
    <cfRule type="cellIs" dxfId="1457" priority="1524" operator="equal">
      <formula>"Completed"</formula>
    </cfRule>
    <cfRule type="cellIs" dxfId="1456" priority="1525" operator="equal">
      <formula>"In Progress"</formula>
    </cfRule>
    <cfRule type="cellIs" dxfId="1455" priority="1526" operator="equal">
      <formula>"Pending"</formula>
    </cfRule>
  </conditionalFormatting>
  <conditionalFormatting sqref="AB216:AB221 AB223 AB225:AB228">
    <cfRule type="cellIs" dxfId="1454" priority="1521" operator="equal">
      <formula>"Rework"</formula>
    </cfRule>
  </conditionalFormatting>
  <conditionalFormatting sqref="AB229:AB230">
    <cfRule type="cellIs" dxfId="1453" priority="1516" operator="equal">
      <formula>"Descoped"</formula>
    </cfRule>
    <cfRule type="cellIs" dxfId="1452" priority="1517" operator="equal">
      <formula>"Blocked"</formula>
    </cfRule>
    <cfRule type="cellIs" dxfId="1451" priority="1518" operator="equal">
      <formula>"Completed"</formula>
    </cfRule>
    <cfRule type="cellIs" dxfId="1450" priority="1519" operator="equal">
      <formula>"In Progress"</formula>
    </cfRule>
    <cfRule type="cellIs" dxfId="1449" priority="1520" operator="equal">
      <formula>"Pending"</formula>
    </cfRule>
  </conditionalFormatting>
  <conditionalFormatting sqref="AB229:AB230">
    <cfRule type="cellIs" dxfId="1448" priority="1515" operator="equal">
      <formula>"Rework"</formula>
    </cfRule>
  </conditionalFormatting>
  <conditionalFormatting sqref="AB231">
    <cfRule type="cellIs" dxfId="1447" priority="1510" operator="equal">
      <formula>"Descoped"</formula>
    </cfRule>
    <cfRule type="cellIs" dxfId="1446" priority="1511" operator="equal">
      <formula>"Blocked"</formula>
    </cfRule>
    <cfRule type="cellIs" dxfId="1445" priority="1512" operator="equal">
      <formula>"Completed"</formula>
    </cfRule>
    <cfRule type="cellIs" dxfId="1444" priority="1513" operator="equal">
      <formula>"In Progress"</formula>
    </cfRule>
    <cfRule type="cellIs" dxfId="1443" priority="1514" operator="equal">
      <formula>"Pending"</formula>
    </cfRule>
  </conditionalFormatting>
  <conditionalFormatting sqref="AB231">
    <cfRule type="cellIs" dxfId="1442" priority="1509" operator="equal">
      <formula>"Rework"</formula>
    </cfRule>
  </conditionalFormatting>
  <conditionalFormatting sqref="AB232">
    <cfRule type="cellIs" dxfId="1441" priority="1504" operator="equal">
      <formula>"Descoped"</formula>
    </cfRule>
    <cfRule type="cellIs" dxfId="1440" priority="1505" operator="equal">
      <formula>"Blocked"</formula>
    </cfRule>
    <cfRule type="cellIs" dxfId="1439" priority="1506" operator="equal">
      <formula>"Completed"</formula>
    </cfRule>
    <cfRule type="cellIs" dxfId="1438" priority="1507" operator="equal">
      <formula>"In Progress"</formula>
    </cfRule>
    <cfRule type="cellIs" dxfId="1437" priority="1508" operator="equal">
      <formula>"Pending"</formula>
    </cfRule>
  </conditionalFormatting>
  <conditionalFormatting sqref="AB232">
    <cfRule type="cellIs" dxfId="1436" priority="1503" operator="equal">
      <formula>"Rework"</formula>
    </cfRule>
  </conditionalFormatting>
  <conditionalFormatting sqref="C378">
    <cfRule type="cellIs" dxfId="1435" priority="1499" operator="equal">
      <formula>4</formula>
    </cfRule>
    <cfRule type="cellIs" dxfId="1434" priority="1500" operator="equal">
      <formula>3</formula>
    </cfRule>
    <cfRule type="cellIs" dxfId="1433" priority="1501" operator="equal">
      <formula>2</formula>
    </cfRule>
    <cfRule type="cellIs" dxfId="1432" priority="1502" operator="equal">
      <formula>1</formula>
    </cfRule>
  </conditionalFormatting>
  <conditionalFormatting sqref="B378">
    <cfRule type="cellIs" dxfId="1431" priority="1487" operator="equal">
      <formula>"Bodyfall"</formula>
    </cfRule>
    <cfRule type="cellIs" dxfId="1430" priority="1489" operator="equal">
      <formula>"Projectiles"</formula>
    </cfRule>
    <cfRule type="cellIs" dxfId="1429" priority="1490" operator="equal">
      <formula>"Misc"</formula>
    </cfRule>
    <cfRule type="cellIs" dxfId="1428" priority="1491" operator="equal">
      <formula>"Music"</formula>
    </cfRule>
    <cfRule type="cellIs" dxfId="1427" priority="1492" operator="equal">
      <formula>"Elements"</formula>
    </cfRule>
    <cfRule type="cellIs" dxfId="1426" priority="1493" operator="equal">
      <formula>"UI"</formula>
    </cfRule>
    <cfRule type="cellIs" dxfId="1425" priority="1494" operator="equal">
      <formula>"Vocalisation"</formula>
    </cfRule>
    <cfRule type="cellIs" dxfId="1424" priority="1495" operator="equal">
      <formula>"Footstep"</formula>
    </cfRule>
    <cfRule type="cellIs" dxfId="1423" priority="1496" operator="equal">
      <formula>"Armour"</formula>
    </cfRule>
    <cfRule type="cellIs" dxfId="1422" priority="1497" operator="equal">
      <formula>"Environment"</formula>
    </cfRule>
    <cfRule type="cellIs" dxfId="1421" priority="1498" operator="equal">
      <formula>"Weaponary"</formula>
    </cfRule>
  </conditionalFormatting>
  <conditionalFormatting sqref="B378">
    <cfRule type="cellIs" dxfId="1420" priority="1488" operator="equal">
      <formula>"Magic"</formula>
    </cfRule>
  </conditionalFormatting>
  <conditionalFormatting sqref="AB378">
    <cfRule type="cellIs" dxfId="1419" priority="1482" operator="equal">
      <formula>"Descoped"</formula>
    </cfRule>
    <cfRule type="cellIs" dxfId="1418" priority="1483" operator="equal">
      <formula>"Blocked"</formula>
    </cfRule>
    <cfRule type="cellIs" dxfId="1417" priority="1484" operator="equal">
      <formula>"Completed"</formula>
    </cfRule>
    <cfRule type="cellIs" dxfId="1416" priority="1485" operator="equal">
      <formula>"In Progress"</formula>
    </cfRule>
    <cfRule type="cellIs" dxfId="1415" priority="1486" operator="equal">
      <formula>"Pending"</formula>
    </cfRule>
  </conditionalFormatting>
  <conditionalFormatting sqref="AB378">
    <cfRule type="cellIs" dxfId="1414" priority="1481" operator="equal">
      <formula>"Rework"</formula>
    </cfRule>
  </conditionalFormatting>
  <conditionalFormatting sqref="C298">
    <cfRule type="cellIs" dxfId="1413" priority="1477" operator="equal">
      <formula>4</formula>
    </cfRule>
    <cfRule type="cellIs" dxfId="1412" priority="1478" operator="equal">
      <formula>3</formula>
    </cfRule>
    <cfRule type="cellIs" dxfId="1411" priority="1479" operator="equal">
      <formula>2</formula>
    </cfRule>
    <cfRule type="cellIs" dxfId="1410" priority="1480" operator="equal">
      <formula>1</formula>
    </cfRule>
  </conditionalFormatting>
  <conditionalFormatting sqref="B298">
    <cfRule type="cellIs" dxfId="1409" priority="1465" operator="equal">
      <formula>"Bodyfall"</formula>
    </cfRule>
    <cfRule type="cellIs" dxfId="1408" priority="1467" operator="equal">
      <formula>"Projectiles"</formula>
    </cfRule>
    <cfRule type="cellIs" dxfId="1407" priority="1468" operator="equal">
      <formula>"Misc"</formula>
    </cfRule>
    <cfRule type="cellIs" dxfId="1406" priority="1469" operator="equal">
      <formula>"Music"</formula>
    </cfRule>
    <cfRule type="cellIs" dxfId="1405" priority="1470" operator="equal">
      <formula>"Elements"</formula>
    </cfRule>
    <cfRule type="cellIs" dxfId="1404" priority="1471" operator="equal">
      <formula>"UI"</formula>
    </cfRule>
    <cfRule type="cellIs" dxfId="1403" priority="1472" operator="equal">
      <formula>"Vocalisation"</formula>
    </cfRule>
    <cfRule type="cellIs" dxfId="1402" priority="1473" operator="equal">
      <formula>"Footstep"</formula>
    </cfRule>
    <cfRule type="cellIs" dxfId="1401" priority="1474" operator="equal">
      <formula>"Armour"</formula>
    </cfRule>
    <cfRule type="cellIs" dxfId="1400" priority="1475" operator="equal">
      <formula>"Environment"</formula>
    </cfRule>
    <cfRule type="cellIs" dxfId="1399" priority="1476" operator="equal">
      <formula>"Weaponary"</formula>
    </cfRule>
  </conditionalFormatting>
  <conditionalFormatting sqref="B298">
    <cfRule type="cellIs" dxfId="1398" priority="1466" operator="equal">
      <formula>"Magic"</formula>
    </cfRule>
  </conditionalFormatting>
  <conditionalFormatting sqref="AB298">
    <cfRule type="cellIs" dxfId="1397" priority="1460" operator="equal">
      <formula>"Descoped"</formula>
    </cfRule>
    <cfRule type="cellIs" dxfId="1396" priority="1461" operator="equal">
      <formula>"Blocked"</formula>
    </cfRule>
    <cfRule type="cellIs" dxfId="1395" priority="1462" operator="equal">
      <formula>"Completed"</formula>
    </cfRule>
    <cfRule type="cellIs" dxfId="1394" priority="1463" operator="equal">
      <formula>"In Progress"</formula>
    </cfRule>
    <cfRule type="cellIs" dxfId="1393" priority="1464" operator="equal">
      <formula>"Pending"</formula>
    </cfRule>
  </conditionalFormatting>
  <conditionalFormatting sqref="AB298">
    <cfRule type="cellIs" dxfId="1392" priority="1459" operator="equal">
      <formula>"Rework"</formula>
    </cfRule>
  </conditionalFormatting>
  <conditionalFormatting sqref="B353:B354">
    <cfRule type="cellIs" dxfId="1391" priority="1447" operator="equal">
      <formula>"Bodyfall"</formula>
    </cfRule>
    <cfRule type="cellIs" dxfId="1390" priority="1449" operator="equal">
      <formula>"Projectiles"</formula>
    </cfRule>
    <cfRule type="cellIs" dxfId="1389" priority="1450" operator="equal">
      <formula>"Misc"</formula>
    </cfRule>
    <cfRule type="cellIs" dxfId="1388" priority="1451" operator="equal">
      <formula>"Music"</formula>
    </cfRule>
    <cfRule type="cellIs" dxfId="1387" priority="1452" operator="equal">
      <formula>"Elements"</formula>
    </cfRule>
    <cfRule type="cellIs" dxfId="1386" priority="1453" operator="equal">
      <formula>"UI"</formula>
    </cfRule>
    <cfRule type="cellIs" dxfId="1385" priority="1454" operator="equal">
      <formula>"Vocalisation"</formula>
    </cfRule>
    <cfRule type="cellIs" dxfId="1384" priority="1455" operator="equal">
      <formula>"Footstep"</formula>
    </cfRule>
    <cfRule type="cellIs" dxfId="1383" priority="1456" operator="equal">
      <formula>"Armour"</formula>
    </cfRule>
    <cfRule type="cellIs" dxfId="1382" priority="1457" operator="equal">
      <formula>"Environment"</formula>
    </cfRule>
    <cfRule type="cellIs" dxfId="1381" priority="1458" operator="equal">
      <formula>"Weaponary"</formula>
    </cfRule>
  </conditionalFormatting>
  <conditionalFormatting sqref="B353:B354">
    <cfRule type="cellIs" dxfId="1380" priority="1448" operator="equal">
      <formula>"Magic"</formula>
    </cfRule>
  </conditionalFormatting>
  <conditionalFormatting sqref="B355:B356">
    <cfRule type="cellIs" dxfId="1379" priority="1435" operator="equal">
      <formula>"Bodyfall"</formula>
    </cfRule>
    <cfRule type="cellIs" dxfId="1378" priority="1437" operator="equal">
      <formula>"Projectiles"</formula>
    </cfRule>
    <cfRule type="cellIs" dxfId="1377" priority="1438" operator="equal">
      <formula>"Misc"</formula>
    </cfRule>
    <cfRule type="cellIs" dxfId="1376" priority="1439" operator="equal">
      <formula>"Music"</formula>
    </cfRule>
    <cfRule type="cellIs" dxfId="1375" priority="1440" operator="equal">
      <formula>"Elements"</formula>
    </cfRule>
    <cfRule type="cellIs" dxfId="1374" priority="1441" operator="equal">
      <formula>"UI"</formula>
    </cfRule>
    <cfRule type="cellIs" dxfId="1373" priority="1442" operator="equal">
      <formula>"Vocalisation"</formula>
    </cfRule>
    <cfRule type="cellIs" dxfId="1372" priority="1443" operator="equal">
      <formula>"Footstep"</formula>
    </cfRule>
    <cfRule type="cellIs" dxfId="1371" priority="1444" operator="equal">
      <formula>"Armour"</formula>
    </cfRule>
    <cfRule type="cellIs" dxfId="1370" priority="1445" operator="equal">
      <formula>"Environment"</formula>
    </cfRule>
    <cfRule type="cellIs" dxfId="1369" priority="1446" operator="equal">
      <formula>"Weaponary"</formula>
    </cfRule>
  </conditionalFormatting>
  <conditionalFormatting sqref="B355:B356">
    <cfRule type="cellIs" dxfId="1368" priority="1436" operator="equal">
      <formula>"Magic"</formula>
    </cfRule>
  </conditionalFormatting>
  <conditionalFormatting sqref="C277">
    <cfRule type="cellIs" dxfId="1367" priority="1431" operator="equal">
      <formula>4</formula>
    </cfRule>
    <cfRule type="cellIs" dxfId="1366" priority="1432" operator="equal">
      <formula>3</formula>
    </cfRule>
    <cfRule type="cellIs" dxfId="1365" priority="1433" operator="equal">
      <formula>2</formula>
    </cfRule>
    <cfRule type="cellIs" dxfId="1364" priority="1434" operator="equal">
      <formula>1</formula>
    </cfRule>
  </conditionalFormatting>
  <conditionalFormatting sqref="B277">
    <cfRule type="cellIs" dxfId="1363" priority="1419" operator="equal">
      <formula>"Bodyfall"</formula>
    </cfRule>
    <cfRule type="cellIs" dxfId="1362" priority="1421" operator="equal">
      <formula>"Projectiles"</formula>
    </cfRule>
    <cfRule type="cellIs" dxfId="1361" priority="1422" operator="equal">
      <formula>"Misc"</formula>
    </cfRule>
    <cfRule type="cellIs" dxfId="1360" priority="1423" operator="equal">
      <formula>"Music"</formula>
    </cfRule>
    <cfRule type="cellIs" dxfId="1359" priority="1424" operator="equal">
      <formula>"Elements"</formula>
    </cfRule>
    <cfRule type="cellIs" dxfId="1358" priority="1425" operator="equal">
      <formula>"UI"</formula>
    </cfRule>
    <cfRule type="cellIs" dxfId="1357" priority="1426" operator="equal">
      <formula>"Vocalisation"</formula>
    </cfRule>
    <cfRule type="cellIs" dxfId="1356" priority="1427" operator="equal">
      <formula>"Footstep"</formula>
    </cfRule>
    <cfRule type="cellIs" dxfId="1355" priority="1428" operator="equal">
      <formula>"Armour"</formula>
    </cfRule>
    <cfRule type="cellIs" dxfId="1354" priority="1429" operator="equal">
      <formula>"Environment"</formula>
    </cfRule>
    <cfRule type="cellIs" dxfId="1353" priority="1430" operator="equal">
      <formula>"Weaponary"</formula>
    </cfRule>
  </conditionalFormatting>
  <conditionalFormatting sqref="B277">
    <cfRule type="cellIs" dxfId="1352" priority="1420" operator="equal">
      <formula>"Magic"</formula>
    </cfRule>
  </conditionalFormatting>
  <conditionalFormatting sqref="AB277">
    <cfRule type="cellIs" dxfId="1351" priority="1414" operator="equal">
      <formula>"Descoped"</formula>
    </cfRule>
    <cfRule type="cellIs" dxfId="1350" priority="1415" operator="equal">
      <formula>"Blocked"</formula>
    </cfRule>
    <cfRule type="cellIs" dxfId="1349" priority="1416" operator="equal">
      <formula>"Completed"</formula>
    </cfRule>
    <cfRule type="cellIs" dxfId="1348" priority="1417" operator="equal">
      <formula>"In Progress"</formula>
    </cfRule>
    <cfRule type="cellIs" dxfId="1347" priority="1418" operator="equal">
      <formula>"Pending"</formula>
    </cfRule>
  </conditionalFormatting>
  <conditionalFormatting sqref="AB277">
    <cfRule type="cellIs" dxfId="1346" priority="1413" operator="equal">
      <formula>"Rework"</formula>
    </cfRule>
  </conditionalFormatting>
  <conditionalFormatting sqref="AA289 AA291 AA294 AA377:AA381 AA285:AA287 AA350:AA360">
    <cfRule type="cellIs" dxfId="1345" priority="1408" operator="equal">
      <formula>"Pending"</formula>
    </cfRule>
    <cfRule type="cellIs" dxfId="1344" priority="1409" operator="equal">
      <formula>"FINAL"</formula>
    </cfRule>
    <cfRule type="cellIs" dxfId="1343" priority="1410" operator="equal">
      <formula>"BETA"</formula>
    </cfRule>
    <cfRule type="cellIs" dxfId="1342" priority="1411" operator="equal">
      <formula>"ALPHA"</formula>
    </cfRule>
    <cfRule type="cellIs" dxfId="1341" priority="1412" operator="equal">
      <formula>"Pre-Production"</formula>
    </cfRule>
  </conditionalFormatting>
  <conditionalFormatting sqref="AA281 AA276:AA278 AA264:AA268 AA161:AA187 AA82:AA109 AA67:AA70 AA41:AA47 AA37 AA33 AA31 AA26:AA29 AA23:AA24 AA18:AA21 AA12:AA14 AA6:AA8 AA271:AA274 AA53:AA57 AA49:AA51 AA60:AA65 AA114:AA150 AA283:AA286 AA225:AA234 AA216:AA223 AA198:AA214 AA189:AA196">
    <cfRule type="cellIs" dxfId="1340" priority="1403" operator="equal">
      <formula>"Pending"</formula>
    </cfRule>
    <cfRule type="cellIs" dxfId="1339" priority="1404" operator="equal">
      <formula>"FINAL"</formula>
    </cfRule>
    <cfRule type="cellIs" dxfId="1338" priority="1405" operator="equal">
      <formula>"BETA"</formula>
    </cfRule>
    <cfRule type="cellIs" dxfId="1337" priority="1406" operator="equal">
      <formula>"ALPHA"</formula>
    </cfRule>
    <cfRule type="cellIs" dxfId="1336" priority="1407" operator="equal">
      <formula>"Pre-Production"</formula>
    </cfRule>
  </conditionalFormatting>
  <conditionalFormatting sqref="AA333:AA335 AA359 AA320:AA326 AA298:AA302 AA304:AA310 AA315 AA313 AA328:AA331">
    <cfRule type="cellIs" dxfId="1335" priority="1398" operator="equal">
      <formula>"Pending"</formula>
    </cfRule>
    <cfRule type="cellIs" dxfId="1334" priority="1399" operator="equal">
      <formula>"FINAL"</formula>
    </cfRule>
    <cfRule type="cellIs" dxfId="1333" priority="1400" operator="equal">
      <formula>"BETA"</formula>
    </cfRule>
    <cfRule type="cellIs" dxfId="1332" priority="1401" operator="equal">
      <formula>"ALPHA"</formula>
    </cfRule>
    <cfRule type="cellIs" dxfId="1331" priority="1402" operator="equal">
      <formula>"Pre-Production"</formula>
    </cfRule>
  </conditionalFormatting>
  <conditionalFormatting sqref="AA378">
    <cfRule type="cellIs" dxfId="1330" priority="1393" operator="equal">
      <formula>"Pending"</formula>
    </cfRule>
    <cfRule type="cellIs" dxfId="1329" priority="1394" operator="equal">
      <formula>"FINAL"</formula>
    </cfRule>
    <cfRule type="cellIs" dxfId="1328" priority="1395" operator="equal">
      <formula>"BETA"</formula>
    </cfRule>
    <cfRule type="cellIs" dxfId="1327" priority="1396" operator="equal">
      <formula>"ALPHA"</formula>
    </cfRule>
    <cfRule type="cellIs" dxfId="1326" priority="1397" operator="equal">
      <formula>"Pre-Production"</formula>
    </cfRule>
  </conditionalFormatting>
  <conditionalFormatting sqref="AA379">
    <cfRule type="cellIs" dxfId="1325" priority="1383" operator="equal">
      <formula>"Pending"</formula>
    </cfRule>
    <cfRule type="cellIs" dxfId="1324" priority="1384" operator="equal">
      <formula>"FINAL"</formula>
    </cfRule>
    <cfRule type="cellIs" dxfId="1323" priority="1385" operator="equal">
      <formula>"BETA"</formula>
    </cfRule>
    <cfRule type="cellIs" dxfId="1322" priority="1386" operator="equal">
      <formula>"ALPHA"</formula>
    </cfRule>
    <cfRule type="cellIs" dxfId="1321" priority="1387" operator="equal">
      <formula>"Pre-Production"</formula>
    </cfRule>
  </conditionalFormatting>
  <conditionalFormatting sqref="AA286">
    <cfRule type="cellIs" dxfId="1320" priority="1378" operator="equal">
      <formula>"Pending"</formula>
    </cfRule>
    <cfRule type="cellIs" dxfId="1319" priority="1379" operator="equal">
      <formula>"FINAL"</formula>
    </cfRule>
    <cfRule type="cellIs" dxfId="1318" priority="1380" operator="equal">
      <formula>"BETA"</formula>
    </cfRule>
    <cfRule type="cellIs" dxfId="1317" priority="1381" operator="equal">
      <formula>"ALPHA"</formula>
    </cfRule>
    <cfRule type="cellIs" dxfId="1316" priority="1382" operator="equal">
      <formula>"Pre-Production"</formula>
    </cfRule>
  </conditionalFormatting>
  <conditionalFormatting sqref="AA380">
    <cfRule type="cellIs" dxfId="1315" priority="1373" operator="equal">
      <formula>"Pending"</formula>
    </cfRule>
    <cfRule type="cellIs" dxfId="1314" priority="1374" operator="equal">
      <formula>"FINAL"</formula>
    </cfRule>
    <cfRule type="cellIs" dxfId="1313" priority="1375" operator="equal">
      <formula>"BETA"</formula>
    </cfRule>
    <cfRule type="cellIs" dxfId="1312" priority="1376" operator="equal">
      <formula>"ALPHA"</formula>
    </cfRule>
    <cfRule type="cellIs" dxfId="1311" priority="1377" operator="equal">
      <formula>"Pre-Production"</formula>
    </cfRule>
  </conditionalFormatting>
  <conditionalFormatting sqref="AA381">
    <cfRule type="cellIs" dxfId="1310" priority="1368" operator="equal">
      <formula>"Pending"</formula>
    </cfRule>
    <cfRule type="cellIs" dxfId="1309" priority="1369" operator="equal">
      <formula>"FINAL"</formula>
    </cfRule>
    <cfRule type="cellIs" dxfId="1308" priority="1370" operator="equal">
      <formula>"BETA"</formula>
    </cfRule>
    <cfRule type="cellIs" dxfId="1307" priority="1371" operator="equal">
      <formula>"ALPHA"</formula>
    </cfRule>
    <cfRule type="cellIs" dxfId="1306" priority="1372" operator="equal">
      <formula>"Pre-Production"</formula>
    </cfRule>
  </conditionalFormatting>
  <conditionalFormatting sqref="AA343:AA348 AA336:AA338 AA340:AA341">
    <cfRule type="cellIs" dxfId="1305" priority="1363" operator="equal">
      <formula>"Pending"</formula>
    </cfRule>
    <cfRule type="cellIs" dxfId="1304" priority="1364" operator="equal">
      <formula>"FINAL"</formula>
    </cfRule>
    <cfRule type="cellIs" dxfId="1303" priority="1365" operator="equal">
      <formula>"BETA"</formula>
    </cfRule>
    <cfRule type="cellIs" dxfId="1302" priority="1366" operator="equal">
      <formula>"ALPHA"</formula>
    </cfRule>
    <cfRule type="cellIs" dxfId="1301" priority="1367" operator="equal">
      <formula>"Pre-Production"</formula>
    </cfRule>
  </conditionalFormatting>
  <conditionalFormatting sqref="AA349:AA360">
    <cfRule type="cellIs" dxfId="1300" priority="1358" operator="equal">
      <formula>"Pending"</formula>
    </cfRule>
    <cfRule type="cellIs" dxfId="1299" priority="1359" operator="equal">
      <formula>"FINAL"</formula>
    </cfRule>
    <cfRule type="cellIs" dxfId="1298" priority="1360" operator="equal">
      <formula>"BETA"</formula>
    </cfRule>
    <cfRule type="cellIs" dxfId="1297" priority="1361" operator="equal">
      <formula>"ALPHA"</formula>
    </cfRule>
    <cfRule type="cellIs" dxfId="1296" priority="1362" operator="equal">
      <formula>"Pre-Production"</formula>
    </cfRule>
  </conditionalFormatting>
  <conditionalFormatting sqref="C303">
    <cfRule type="cellIs" dxfId="1295" priority="1354" operator="equal">
      <formula>4</formula>
    </cfRule>
    <cfRule type="cellIs" dxfId="1294" priority="1355" operator="equal">
      <formula>3</formula>
    </cfRule>
    <cfRule type="cellIs" dxfId="1293" priority="1356" operator="equal">
      <formula>2</formula>
    </cfRule>
    <cfRule type="cellIs" dxfId="1292" priority="1357" operator="equal">
      <formula>1</formula>
    </cfRule>
  </conditionalFormatting>
  <conditionalFormatting sqref="B303">
    <cfRule type="cellIs" dxfId="1291" priority="1342" operator="equal">
      <formula>"Bodyfall"</formula>
    </cfRule>
    <cfRule type="cellIs" dxfId="1290" priority="1344" operator="equal">
      <formula>"Projectiles"</formula>
    </cfRule>
    <cfRule type="cellIs" dxfId="1289" priority="1345" operator="equal">
      <formula>"Misc"</formula>
    </cfRule>
    <cfRule type="cellIs" dxfId="1288" priority="1346" operator="equal">
      <formula>"Music"</formula>
    </cfRule>
    <cfRule type="cellIs" dxfId="1287" priority="1347" operator="equal">
      <formula>"Elements"</formula>
    </cfRule>
    <cfRule type="cellIs" dxfId="1286" priority="1348" operator="equal">
      <formula>"UI"</formula>
    </cfRule>
    <cfRule type="cellIs" dxfId="1285" priority="1349" operator="equal">
      <formula>"Vocalisation"</formula>
    </cfRule>
    <cfRule type="cellIs" dxfId="1284" priority="1350" operator="equal">
      <formula>"Footstep"</formula>
    </cfRule>
    <cfRule type="cellIs" dxfId="1283" priority="1351" operator="equal">
      <formula>"Armour"</formula>
    </cfRule>
    <cfRule type="cellIs" dxfId="1282" priority="1352" operator="equal">
      <formula>"Environment"</formula>
    </cfRule>
    <cfRule type="cellIs" dxfId="1281" priority="1353" operator="equal">
      <formula>"Weaponary"</formula>
    </cfRule>
  </conditionalFormatting>
  <conditionalFormatting sqref="B303">
    <cfRule type="cellIs" dxfId="1280" priority="1343" operator="equal">
      <formula>"Magic"</formula>
    </cfRule>
  </conditionalFormatting>
  <conditionalFormatting sqref="AB303">
    <cfRule type="cellIs" dxfId="1279" priority="1337" operator="equal">
      <formula>"Descoped"</formula>
    </cfRule>
    <cfRule type="cellIs" dxfId="1278" priority="1338" operator="equal">
      <formula>"Blocked"</formula>
    </cfRule>
    <cfRule type="cellIs" dxfId="1277" priority="1339" operator="equal">
      <formula>"Completed"</formula>
    </cfRule>
    <cfRule type="cellIs" dxfId="1276" priority="1340" operator="equal">
      <formula>"In Progress"</formula>
    </cfRule>
    <cfRule type="cellIs" dxfId="1275" priority="1341" operator="equal">
      <formula>"Pending"</formula>
    </cfRule>
  </conditionalFormatting>
  <conditionalFormatting sqref="AB303">
    <cfRule type="cellIs" dxfId="1274" priority="1336" operator="equal">
      <formula>"Rework"</formula>
    </cfRule>
  </conditionalFormatting>
  <conditionalFormatting sqref="AA303">
    <cfRule type="cellIs" dxfId="1273" priority="1331" operator="equal">
      <formula>"Pending"</formula>
    </cfRule>
    <cfRule type="cellIs" dxfId="1272" priority="1332" operator="equal">
      <formula>"FINAL"</formula>
    </cfRule>
    <cfRule type="cellIs" dxfId="1271" priority="1333" operator="equal">
      <formula>"BETA"</formula>
    </cfRule>
    <cfRule type="cellIs" dxfId="1270" priority="1334" operator="equal">
      <formula>"ALPHA"</formula>
    </cfRule>
    <cfRule type="cellIs" dxfId="1269" priority="1335" operator="equal">
      <formula>"Pre-Production"</formula>
    </cfRule>
  </conditionalFormatting>
  <conditionalFormatting sqref="C318">
    <cfRule type="cellIs" dxfId="1268" priority="1327" operator="equal">
      <formula>4</formula>
    </cfRule>
    <cfRule type="cellIs" dxfId="1267" priority="1328" operator="equal">
      <formula>3</formula>
    </cfRule>
    <cfRule type="cellIs" dxfId="1266" priority="1329" operator="equal">
      <formula>2</formula>
    </cfRule>
    <cfRule type="cellIs" dxfId="1265" priority="1330" operator="equal">
      <formula>1</formula>
    </cfRule>
  </conditionalFormatting>
  <conditionalFormatting sqref="B318">
    <cfRule type="cellIs" dxfId="1264" priority="1315" operator="equal">
      <formula>"Bodyfall"</formula>
    </cfRule>
    <cfRule type="cellIs" dxfId="1263" priority="1317" operator="equal">
      <formula>"Projectiles"</formula>
    </cfRule>
    <cfRule type="cellIs" dxfId="1262" priority="1318" operator="equal">
      <formula>"Misc"</formula>
    </cfRule>
    <cfRule type="cellIs" dxfId="1261" priority="1319" operator="equal">
      <formula>"Music"</formula>
    </cfRule>
    <cfRule type="cellIs" dxfId="1260" priority="1320" operator="equal">
      <formula>"Elements"</formula>
    </cfRule>
    <cfRule type="cellIs" dxfId="1259" priority="1321" operator="equal">
      <formula>"UI"</formula>
    </cfRule>
    <cfRule type="cellIs" dxfId="1258" priority="1322" operator="equal">
      <formula>"Vocalisation"</formula>
    </cfRule>
    <cfRule type="cellIs" dxfId="1257" priority="1323" operator="equal">
      <formula>"Footstep"</formula>
    </cfRule>
    <cfRule type="cellIs" dxfId="1256" priority="1324" operator="equal">
      <formula>"Armour"</formula>
    </cfRule>
    <cfRule type="cellIs" dxfId="1255" priority="1325" operator="equal">
      <formula>"Environment"</formula>
    </cfRule>
    <cfRule type="cellIs" dxfId="1254" priority="1326" operator="equal">
      <formula>"Weaponary"</formula>
    </cfRule>
  </conditionalFormatting>
  <conditionalFormatting sqref="B318">
    <cfRule type="cellIs" dxfId="1253" priority="1316" operator="equal">
      <formula>"Magic"</formula>
    </cfRule>
  </conditionalFormatting>
  <conditionalFormatting sqref="C318">
    <cfRule type="cellIs" dxfId="1252" priority="1311" operator="equal">
      <formula>4</formula>
    </cfRule>
    <cfRule type="cellIs" dxfId="1251" priority="1312" operator="equal">
      <formula>3</formula>
    </cfRule>
    <cfRule type="cellIs" dxfId="1250" priority="1313" operator="equal">
      <formula>2</formula>
    </cfRule>
    <cfRule type="cellIs" dxfId="1249" priority="1314" operator="equal">
      <formula>1</formula>
    </cfRule>
  </conditionalFormatting>
  <conditionalFormatting sqref="B318">
    <cfRule type="cellIs" dxfId="1248" priority="1299" operator="equal">
      <formula>"Bodyfall"</formula>
    </cfRule>
    <cfRule type="cellIs" dxfId="1247" priority="1301" operator="equal">
      <formula>"Projectiles"</formula>
    </cfRule>
    <cfRule type="cellIs" dxfId="1246" priority="1302" operator="equal">
      <formula>"Misc"</formula>
    </cfRule>
    <cfRule type="cellIs" dxfId="1245" priority="1303" operator="equal">
      <formula>"Music"</formula>
    </cfRule>
    <cfRule type="cellIs" dxfId="1244" priority="1304" operator="equal">
      <formula>"Elements"</formula>
    </cfRule>
    <cfRule type="cellIs" dxfId="1243" priority="1305" operator="equal">
      <formula>"UI"</formula>
    </cfRule>
    <cfRule type="cellIs" dxfId="1242" priority="1306" operator="equal">
      <formula>"Vocalisation"</formula>
    </cfRule>
    <cfRule type="cellIs" dxfId="1241" priority="1307" operator="equal">
      <formula>"Footstep"</formula>
    </cfRule>
    <cfRule type="cellIs" dxfId="1240" priority="1308" operator="equal">
      <formula>"Armour"</formula>
    </cfRule>
    <cfRule type="cellIs" dxfId="1239" priority="1309" operator="equal">
      <formula>"Environment"</formula>
    </cfRule>
    <cfRule type="cellIs" dxfId="1238" priority="1310" operator="equal">
      <formula>"Weaponary"</formula>
    </cfRule>
  </conditionalFormatting>
  <conditionalFormatting sqref="B318">
    <cfRule type="cellIs" dxfId="1237" priority="1300" operator="equal">
      <formula>"Magic"</formula>
    </cfRule>
  </conditionalFormatting>
  <conditionalFormatting sqref="C319">
    <cfRule type="cellIs" dxfId="1236" priority="1295" operator="equal">
      <formula>4</formula>
    </cfRule>
    <cfRule type="cellIs" dxfId="1235" priority="1296" operator="equal">
      <formula>3</formula>
    </cfRule>
    <cfRule type="cellIs" dxfId="1234" priority="1297" operator="equal">
      <formula>2</formula>
    </cfRule>
    <cfRule type="cellIs" dxfId="1233" priority="1298" operator="equal">
      <formula>1</formula>
    </cfRule>
  </conditionalFormatting>
  <conditionalFormatting sqref="B319">
    <cfRule type="cellIs" dxfId="1232" priority="1283" operator="equal">
      <formula>"Bodyfall"</formula>
    </cfRule>
    <cfRule type="cellIs" dxfId="1231" priority="1285" operator="equal">
      <formula>"Projectiles"</formula>
    </cfRule>
    <cfRule type="cellIs" dxfId="1230" priority="1286" operator="equal">
      <formula>"Misc"</formula>
    </cfRule>
    <cfRule type="cellIs" dxfId="1229" priority="1287" operator="equal">
      <formula>"Music"</formula>
    </cfRule>
    <cfRule type="cellIs" dxfId="1228" priority="1288" operator="equal">
      <formula>"Elements"</formula>
    </cfRule>
    <cfRule type="cellIs" dxfId="1227" priority="1289" operator="equal">
      <formula>"UI"</formula>
    </cfRule>
    <cfRule type="cellIs" dxfId="1226" priority="1290" operator="equal">
      <formula>"Vocalisation"</formula>
    </cfRule>
    <cfRule type="cellIs" dxfId="1225" priority="1291" operator="equal">
      <formula>"Footstep"</formula>
    </cfRule>
    <cfRule type="cellIs" dxfId="1224" priority="1292" operator="equal">
      <formula>"Armour"</formula>
    </cfRule>
    <cfRule type="cellIs" dxfId="1223" priority="1293" operator="equal">
      <formula>"Environment"</formula>
    </cfRule>
    <cfRule type="cellIs" dxfId="1222" priority="1294" operator="equal">
      <formula>"Weaponary"</formula>
    </cfRule>
  </conditionalFormatting>
  <conditionalFormatting sqref="B319">
    <cfRule type="cellIs" dxfId="1221" priority="1284" operator="equal">
      <formula>"Magic"</formula>
    </cfRule>
  </conditionalFormatting>
  <conditionalFormatting sqref="C319">
    <cfRule type="cellIs" dxfId="1220" priority="1279" operator="equal">
      <formula>4</formula>
    </cfRule>
    <cfRule type="cellIs" dxfId="1219" priority="1280" operator="equal">
      <formula>3</formula>
    </cfRule>
    <cfRule type="cellIs" dxfId="1218" priority="1281" operator="equal">
      <formula>2</formula>
    </cfRule>
    <cfRule type="cellIs" dxfId="1217" priority="1282" operator="equal">
      <formula>1</formula>
    </cfRule>
  </conditionalFormatting>
  <conditionalFormatting sqref="B319">
    <cfRule type="cellIs" dxfId="1216" priority="1267" operator="equal">
      <formula>"Bodyfall"</formula>
    </cfRule>
    <cfRule type="cellIs" dxfId="1215" priority="1269" operator="equal">
      <formula>"Projectiles"</formula>
    </cfRule>
    <cfRule type="cellIs" dxfId="1214" priority="1270" operator="equal">
      <formula>"Misc"</formula>
    </cfRule>
    <cfRule type="cellIs" dxfId="1213" priority="1271" operator="equal">
      <formula>"Music"</formula>
    </cfRule>
    <cfRule type="cellIs" dxfId="1212" priority="1272" operator="equal">
      <formula>"Elements"</formula>
    </cfRule>
    <cfRule type="cellIs" dxfId="1211" priority="1273" operator="equal">
      <formula>"UI"</formula>
    </cfRule>
    <cfRule type="cellIs" dxfId="1210" priority="1274" operator="equal">
      <formula>"Vocalisation"</formula>
    </cfRule>
    <cfRule type="cellIs" dxfId="1209" priority="1275" operator="equal">
      <formula>"Footstep"</formula>
    </cfRule>
    <cfRule type="cellIs" dxfId="1208" priority="1276" operator="equal">
      <formula>"Armour"</formula>
    </cfRule>
    <cfRule type="cellIs" dxfId="1207" priority="1277" operator="equal">
      <formula>"Environment"</formula>
    </cfRule>
    <cfRule type="cellIs" dxfId="1206" priority="1278" operator="equal">
      <formula>"Weaponary"</formula>
    </cfRule>
  </conditionalFormatting>
  <conditionalFormatting sqref="B319">
    <cfRule type="cellIs" dxfId="1205" priority="1268" operator="equal">
      <formula>"Magic"</formula>
    </cfRule>
  </conditionalFormatting>
  <conditionalFormatting sqref="AB318:AB319">
    <cfRule type="cellIs" dxfId="1204" priority="1262" operator="equal">
      <formula>"Descoped"</formula>
    </cfRule>
    <cfRule type="cellIs" dxfId="1203" priority="1263" operator="equal">
      <formula>"Blocked"</formula>
    </cfRule>
    <cfRule type="cellIs" dxfId="1202" priority="1264" operator="equal">
      <formula>"Completed"</formula>
    </cfRule>
    <cfRule type="cellIs" dxfId="1201" priority="1265" operator="equal">
      <formula>"In Progress"</formula>
    </cfRule>
    <cfRule type="cellIs" dxfId="1200" priority="1266" operator="equal">
      <formula>"Pending"</formula>
    </cfRule>
  </conditionalFormatting>
  <conditionalFormatting sqref="AB318:AB319">
    <cfRule type="cellIs" dxfId="1199" priority="1261" operator="equal">
      <formula>"Rework"</formula>
    </cfRule>
  </conditionalFormatting>
  <conditionalFormatting sqref="AA318:AA319">
    <cfRule type="cellIs" dxfId="1198" priority="1256" operator="equal">
      <formula>"Pending"</formula>
    </cfRule>
    <cfRule type="cellIs" dxfId="1197" priority="1257" operator="equal">
      <formula>"FINAL"</formula>
    </cfRule>
    <cfRule type="cellIs" dxfId="1196" priority="1258" operator="equal">
      <formula>"BETA"</formula>
    </cfRule>
    <cfRule type="cellIs" dxfId="1195" priority="1259" operator="equal">
      <formula>"ALPHA"</formula>
    </cfRule>
    <cfRule type="cellIs" dxfId="1194" priority="1260" operator="equal">
      <formula>"Pre-Production"</formula>
    </cfRule>
  </conditionalFormatting>
  <conditionalFormatting sqref="AB195">
    <cfRule type="cellIs" dxfId="1193" priority="1251" operator="equal">
      <formula>"Descoped"</formula>
    </cfRule>
    <cfRule type="cellIs" dxfId="1192" priority="1252" operator="equal">
      <formula>"Blocked"</formula>
    </cfRule>
    <cfRule type="cellIs" dxfId="1191" priority="1253" operator="equal">
      <formula>"Completed"</formula>
    </cfRule>
    <cfRule type="cellIs" dxfId="1190" priority="1254" operator="equal">
      <formula>"In Progress"</formula>
    </cfRule>
    <cfRule type="cellIs" dxfId="1189" priority="1255" operator="equal">
      <formula>"Pending"</formula>
    </cfRule>
  </conditionalFormatting>
  <conditionalFormatting sqref="AB195">
    <cfRule type="cellIs" dxfId="1188" priority="1250" operator="equal">
      <formula>"Rework"</formula>
    </cfRule>
  </conditionalFormatting>
  <conditionalFormatting sqref="AB204">
    <cfRule type="cellIs" dxfId="1187" priority="1245" operator="equal">
      <formula>"Descoped"</formula>
    </cfRule>
    <cfRule type="cellIs" dxfId="1186" priority="1246" operator="equal">
      <formula>"Blocked"</formula>
    </cfRule>
    <cfRule type="cellIs" dxfId="1185" priority="1247" operator="equal">
      <formula>"Completed"</formula>
    </cfRule>
    <cfRule type="cellIs" dxfId="1184" priority="1248" operator="equal">
      <formula>"In Progress"</formula>
    </cfRule>
    <cfRule type="cellIs" dxfId="1183" priority="1249" operator="equal">
      <formula>"Pending"</formula>
    </cfRule>
  </conditionalFormatting>
  <conditionalFormatting sqref="AB204">
    <cfRule type="cellIs" dxfId="1182" priority="1244" operator="equal">
      <formula>"Rework"</formula>
    </cfRule>
  </conditionalFormatting>
  <conditionalFormatting sqref="AB213">
    <cfRule type="cellIs" dxfId="1181" priority="1239" operator="equal">
      <formula>"Descoped"</formula>
    </cfRule>
    <cfRule type="cellIs" dxfId="1180" priority="1240" operator="equal">
      <formula>"Blocked"</formula>
    </cfRule>
    <cfRule type="cellIs" dxfId="1179" priority="1241" operator="equal">
      <formula>"Completed"</formula>
    </cfRule>
    <cfRule type="cellIs" dxfId="1178" priority="1242" operator="equal">
      <formula>"In Progress"</formula>
    </cfRule>
    <cfRule type="cellIs" dxfId="1177" priority="1243" operator="equal">
      <formula>"Pending"</formula>
    </cfRule>
  </conditionalFormatting>
  <conditionalFormatting sqref="AB213">
    <cfRule type="cellIs" dxfId="1176" priority="1238" operator="equal">
      <formula>"Rework"</formula>
    </cfRule>
  </conditionalFormatting>
  <conditionalFormatting sqref="AB222">
    <cfRule type="cellIs" dxfId="1175" priority="1233" operator="equal">
      <formula>"Descoped"</formula>
    </cfRule>
    <cfRule type="cellIs" dxfId="1174" priority="1234" operator="equal">
      <formula>"Blocked"</formula>
    </cfRule>
    <cfRule type="cellIs" dxfId="1173" priority="1235" operator="equal">
      <formula>"Completed"</formula>
    </cfRule>
    <cfRule type="cellIs" dxfId="1172" priority="1236" operator="equal">
      <formula>"In Progress"</formula>
    </cfRule>
    <cfRule type="cellIs" dxfId="1171" priority="1237" operator="equal">
      <formula>"Pending"</formula>
    </cfRule>
  </conditionalFormatting>
  <conditionalFormatting sqref="AB222">
    <cfRule type="cellIs" dxfId="1170" priority="1232" operator="equal">
      <formula>"Rework"</formula>
    </cfRule>
  </conditionalFormatting>
  <conditionalFormatting sqref="B362:B374">
    <cfRule type="cellIs" dxfId="1169" priority="1231" operator="equal">
      <formula>"Magic"</formula>
    </cfRule>
  </conditionalFormatting>
  <conditionalFormatting sqref="C362:C374">
    <cfRule type="cellIs" dxfId="1168" priority="1227" operator="equal">
      <formula>4</formula>
    </cfRule>
    <cfRule type="cellIs" dxfId="1167" priority="1228" operator="equal">
      <formula>3</formula>
    </cfRule>
    <cfRule type="cellIs" dxfId="1166" priority="1229" operator="equal">
      <formula>2</formula>
    </cfRule>
    <cfRule type="cellIs" dxfId="1165" priority="1230" operator="equal">
      <formula>1</formula>
    </cfRule>
  </conditionalFormatting>
  <conditionalFormatting sqref="B362:B374">
    <cfRule type="cellIs" dxfId="1164" priority="1216" operator="equal">
      <formula>"Bodyfall"</formula>
    </cfRule>
    <cfRule type="cellIs" dxfId="1163" priority="1217" operator="equal">
      <formula>"Projectiles"</formula>
    </cfRule>
    <cfRule type="cellIs" dxfId="1162" priority="1218" operator="equal">
      <formula>"Misc"</formula>
    </cfRule>
    <cfRule type="cellIs" dxfId="1161" priority="1219" operator="equal">
      <formula>"Music"</formula>
    </cfRule>
    <cfRule type="cellIs" dxfId="1160" priority="1220" operator="equal">
      <formula>"Elements"</formula>
    </cfRule>
    <cfRule type="cellIs" dxfId="1159" priority="1221" operator="equal">
      <formula>"UI"</formula>
    </cfRule>
    <cfRule type="cellIs" dxfId="1158" priority="1222" operator="equal">
      <formula>"Vocalisation"</formula>
    </cfRule>
    <cfRule type="cellIs" dxfId="1157" priority="1223" operator="equal">
      <formula>"Footstep"</formula>
    </cfRule>
    <cfRule type="cellIs" dxfId="1156" priority="1224" operator="equal">
      <formula>"Armour"</formula>
    </cfRule>
    <cfRule type="cellIs" dxfId="1155" priority="1225" operator="equal">
      <formula>"Environment"</formula>
    </cfRule>
    <cfRule type="cellIs" dxfId="1154" priority="1226" operator="equal">
      <formula>"Weaponary"</formula>
    </cfRule>
  </conditionalFormatting>
  <conditionalFormatting sqref="AA361:AA374">
    <cfRule type="cellIs" dxfId="1153" priority="1211" operator="equal">
      <formula>"Pending"</formula>
    </cfRule>
    <cfRule type="cellIs" dxfId="1152" priority="1212" operator="equal">
      <formula>"FINAL"</formula>
    </cfRule>
    <cfRule type="cellIs" dxfId="1151" priority="1213" operator="equal">
      <formula>"BETA"</formula>
    </cfRule>
    <cfRule type="cellIs" dxfId="1150" priority="1214" operator="equal">
      <formula>"ALPHA"</formula>
    </cfRule>
    <cfRule type="cellIs" dxfId="1149" priority="1215" operator="equal">
      <formula>"Pre-Production"</formula>
    </cfRule>
  </conditionalFormatting>
  <conditionalFormatting sqref="AA375">
    <cfRule type="cellIs" dxfId="1148" priority="1206" operator="equal">
      <formula>"Pending"</formula>
    </cfRule>
    <cfRule type="cellIs" dxfId="1147" priority="1207" operator="equal">
      <formula>"FINAL"</formula>
    </cfRule>
    <cfRule type="cellIs" dxfId="1146" priority="1208" operator="equal">
      <formula>"BETA"</formula>
    </cfRule>
    <cfRule type="cellIs" dxfId="1145" priority="1209" operator="equal">
      <formula>"ALPHA"</formula>
    </cfRule>
    <cfRule type="cellIs" dxfId="1144" priority="1210" operator="equal">
      <formula>"Pre-Production"</formula>
    </cfRule>
  </conditionalFormatting>
  <conditionalFormatting sqref="AA376">
    <cfRule type="cellIs" dxfId="1143" priority="1201" operator="equal">
      <formula>"Pending"</formula>
    </cfRule>
    <cfRule type="cellIs" dxfId="1142" priority="1202" operator="equal">
      <formula>"FINAL"</formula>
    </cfRule>
    <cfRule type="cellIs" dxfId="1141" priority="1203" operator="equal">
      <formula>"BETA"</formula>
    </cfRule>
    <cfRule type="cellIs" dxfId="1140" priority="1204" operator="equal">
      <formula>"ALPHA"</formula>
    </cfRule>
    <cfRule type="cellIs" dxfId="1139" priority="1205" operator="equal">
      <formula>"Pre-Production"</formula>
    </cfRule>
  </conditionalFormatting>
  <conditionalFormatting sqref="AB288">
    <cfRule type="cellIs" dxfId="1138" priority="1196" operator="equal">
      <formula>"Descoped"</formula>
    </cfRule>
    <cfRule type="cellIs" dxfId="1137" priority="1197" operator="equal">
      <formula>"Blocked"</formula>
    </cfRule>
    <cfRule type="cellIs" dxfId="1136" priority="1198" operator="equal">
      <formula>"Completed"</formula>
    </cfRule>
    <cfRule type="cellIs" dxfId="1135" priority="1199" operator="equal">
      <formula>"In Progress"</formula>
    </cfRule>
    <cfRule type="cellIs" dxfId="1134" priority="1200" operator="equal">
      <formula>"Pending"</formula>
    </cfRule>
  </conditionalFormatting>
  <conditionalFormatting sqref="C288">
    <cfRule type="cellIs" dxfId="1133" priority="1192" operator="equal">
      <formula>4</formula>
    </cfRule>
    <cfRule type="cellIs" dxfId="1132" priority="1193" operator="equal">
      <formula>3</formula>
    </cfRule>
    <cfRule type="cellIs" dxfId="1131" priority="1194" operator="equal">
      <formula>2</formula>
    </cfRule>
    <cfRule type="cellIs" dxfId="1130" priority="1195" operator="equal">
      <formula>1</formula>
    </cfRule>
  </conditionalFormatting>
  <conditionalFormatting sqref="B288">
    <cfRule type="cellIs" dxfId="1129" priority="1180" operator="equal">
      <formula>"Bodyfall"</formula>
    </cfRule>
    <cfRule type="cellIs" dxfId="1128" priority="1182" operator="equal">
      <formula>"Projectiles"</formula>
    </cfRule>
    <cfRule type="cellIs" dxfId="1127" priority="1183" operator="equal">
      <formula>"Misc"</formula>
    </cfRule>
    <cfRule type="cellIs" dxfId="1126" priority="1184" operator="equal">
      <formula>"Music"</formula>
    </cfRule>
    <cfRule type="cellIs" dxfId="1125" priority="1185" operator="equal">
      <formula>"Elements"</formula>
    </cfRule>
    <cfRule type="cellIs" dxfId="1124" priority="1186" operator="equal">
      <formula>"UI"</formula>
    </cfRule>
    <cfRule type="cellIs" dxfId="1123" priority="1187" operator="equal">
      <formula>"Vocalisation"</formula>
    </cfRule>
    <cfRule type="cellIs" dxfId="1122" priority="1188" operator="equal">
      <formula>"Footstep"</formula>
    </cfRule>
    <cfRule type="cellIs" dxfId="1121" priority="1189" operator="equal">
      <formula>"Armour"</formula>
    </cfRule>
    <cfRule type="cellIs" dxfId="1120" priority="1190" operator="equal">
      <formula>"Environment"</formula>
    </cfRule>
    <cfRule type="cellIs" dxfId="1119" priority="1191" operator="equal">
      <formula>"Weaponary"</formula>
    </cfRule>
  </conditionalFormatting>
  <conditionalFormatting sqref="B288">
    <cfRule type="cellIs" dxfId="1118" priority="1181" operator="equal">
      <formula>"Magic"</formula>
    </cfRule>
  </conditionalFormatting>
  <conditionalFormatting sqref="AB288">
    <cfRule type="cellIs" dxfId="1117" priority="1179" operator="equal">
      <formula>"Rework"</formula>
    </cfRule>
  </conditionalFormatting>
  <conditionalFormatting sqref="AA288">
    <cfRule type="cellIs" dxfId="1116" priority="1174" operator="equal">
      <formula>"Pending"</formula>
    </cfRule>
    <cfRule type="cellIs" dxfId="1115" priority="1175" operator="equal">
      <formula>"FINAL"</formula>
    </cfRule>
    <cfRule type="cellIs" dxfId="1114" priority="1176" operator="equal">
      <formula>"BETA"</formula>
    </cfRule>
    <cfRule type="cellIs" dxfId="1113" priority="1177" operator="equal">
      <formula>"ALPHA"</formula>
    </cfRule>
    <cfRule type="cellIs" dxfId="1112" priority="1178" operator="equal">
      <formula>"Pre-Production"</formula>
    </cfRule>
  </conditionalFormatting>
  <conditionalFormatting sqref="AB290">
    <cfRule type="cellIs" dxfId="1111" priority="1169" operator="equal">
      <formula>"Descoped"</formula>
    </cfRule>
    <cfRule type="cellIs" dxfId="1110" priority="1170" operator="equal">
      <formula>"Blocked"</formula>
    </cfRule>
    <cfRule type="cellIs" dxfId="1109" priority="1171" operator="equal">
      <formula>"Completed"</formula>
    </cfRule>
    <cfRule type="cellIs" dxfId="1108" priority="1172" operator="equal">
      <formula>"In Progress"</formula>
    </cfRule>
    <cfRule type="cellIs" dxfId="1107" priority="1173" operator="equal">
      <formula>"Pending"</formula>
    </cfRule>
  </conditionalFormatting>
  <conditionalFormatting sqref="C290">
    <cfRule type="cellIs" dxfId="1106" priority="1165" operator="equal">
      <formula>4</formula>
    </cfRule>
    <cfRule type="cellIs" dxfId="1105" priority="1166" operator="equal">
      <formula>3</formula>
    </cfRule>
    <cfRule type="cellIs" dxfId="1104" priority="1167" operator="equal">
      <formula>2</formula>
    </cfRule>
    <cfRule type="cellIs" dxfId="1103" priority="1168" operator="equal">
      <formula>1</formula>
    </cfRule>
  </conditionalFormatting>
  <conditionalFormatting sqref="B290">
    <cfRule type="cellIs" dxfId="1102" priority="1153" operator="equal">
      <formula>"Bodyfall"</formula>
    </cfRule>
    <cfRule type="cellIs" dxfId="1101" priority="1155" operator="equal">
      <formula>"Projectiles"</formula>
    </cfRule>
    <cfRule type="cellIs" dxfId="1100" priority="1156" operator="equal">
      <formula>"Misc"</formula>
    </cfRule>
    <cfRule type="cellIs" dxfId="1099" priority="1157" operator="equal">
      <formula>"Music"</formula>
    </cfRule>
    <cfRule type="cellIs" dxfId="1098" priority="1158" operator="equal">
      <formula>"Elements"</formula>
    </cfRule>
    <cfRule type="cellIs" dxfId="1097" priority="1159" operator="equal">
      <formula>"UI"</formula>
    </cfRule>
    <cfRule type="cellIs" dxfId="1096" priority="1160" operator="equal">
      <formula>"Vocalisation"</formula>
    </cfRule>
    <cfRule type="cellIs" dxfId="1095" priority="1161" operator="equal">
      <formula>"Footstep"</formula>
    </cfRule>
    <cfRule type="cellIs" dxfId="1094" priority="1162" operator="equal">
      <formula>"Armour"</formula>
    </cfRule>
    <cfRule type="cellIs" dxfId="1093" priority="1163" operator="equal">
      <formula>"Environment"</formula>
    </cfRule>
    <cfRule type="cellIs" dxfId="1092" priority="1164" operator="equal">
      <formula>"Weaponary"</formula>
    </cfRule>
  </conditionalFormatting>
  <conditionalFormatting sqref="B290">
    <cfRule type="cellIs" dxfId="1091" priority="1154" operator="equal">
      <formula>"Magic"</formula>
    </cfRule>
  </conditionalFormatting>
  <conditionalFormatting sqref="AB290">
    <cfRule type="cellIs" dxfId="1090" priority="1152" operator="equal">
      <formula>"Rework"</formula>
    </cfRule>
  </conditionalFormatting>
  <conditionalFormatting sqref="AA290">
    <cfRule type="cellIs" dxfId="1089" priority="1147" operator="equal">
      <formula>"Pending"</formula>
    </cfRule>
    <cfRule type="cellIs" dxfId="1088" priority="1148" operator="equal">
      <formula>"FINAL"</formula>
    </cfRule>
    <cfRule type="cellIs" dxfId="1087" priority="1149" operator="equal">
      <formula>"BETA"</formula>
    </cfRule>
    <cfRule type="cellIs" dxfId="1086" priority="1150" operator="equal">
      <formula>"ALPHA"</formula>
    </cfRule>
    <cfRule type="cellIs" dxfId="1085" priority="1151" operator="equal">
      <formula>"Pre-Production"</formula>
    </cfRule>
  </conditionalFormatting>
  <conditionalFormatting sqref="AB292">
    <cfRule type="cellIs" dxfId="1084" priority="1142" operator="equal">
      <formula>"Descoped"</formula>
    </cfRule>
    <cfRule type="cellIs" dxfId="1083" priority="1143" operator="equal">
      <formula>"Blocked"</formula>
    </cfRule>
    <cfRule type="cellIs" dxfId="1082" priority="1144" operator="equal">
      <formula>"Completed"</formula>
    </cfRule>
    <cfRule type="cellIs" dxfId="1081" priority="1145" operator="equal">
      <formula>"In Progress"</formula>
    </cfRule>
    <cfRule type="cellIs" dxfId="1080" priority="1146" operator="equal">
      <formula>"Pending"</formula>
    </cfRule>
  </conditionalFormatting>
  <conditionalFormatting sqref="C292">
    <cfRule type="cellIs" dxfId="1079" priority="1138" operator="equal">
      <formula>4</formula>
    </cfRule>
    <cfRule type="cellIs" dxfId="1078" priority="1139" operator="equal">
      <formula>3</formula>
    </cfRule>
    <cfRule type="cellIs" dxfId="1077" priority="1140" operator="equal">
      <formula>2</formula>
    </cfRule>
    <cfRule type="cellIs" dxfId="1076" priority="1141" operator="equal">
      <formula>1</formula>
    </cfRule>
  </conditionalFormatting>
  <conditionalFormatting sqref="B292">
    <cfRule type="cellIs" dxfId="1075" priority="1126" operator="equal">
      <formula>"Bodyfall"</formula>
    </cfRule>
    <cfRule type="cellIs" dxfId="1074" priority="1128" operator="equal">
      <formula>"Projectiles"</formula>
    </cfRule>
    <cfRule type="cellIs" dxfId="1073" priority="1129" operator="equal">
      <formula>"Misc"</formula>
    </cfRule>
    <cfRule type="cellIs" dxfId="1072" priority="1130" operator="equal">
      <formula>"Music"</formula>
    </cfRule>
    <cfRule type="cellIs" dxfId="1071" priority="1131" operator="equal">
      <formula>"Elements"</formula>
    </cfRule>
    <cfRule type="cellIs" dxfId="1070" priority="1132" operator="equal">
      <formula>"UI"</formula>
    </cfRule>
    <cfRule type="cellIs" dxfId="1069" priority="1133" operator="equal">
      <formula>"Vocalisation"</formula>
    </cfRule>
    <cfRule type="cellIs" dxfId="1068" priority="1134" operator="equal">
      <formula>"Footstep"</formula>
    </cfRule>
    <cfRule type="cellIs" dxfId="1067" priority="1135" operator="equal">
      <formula>"Armour"</formula>
    </cfRule>
    <cfRule type="cellIs" dxfId="1066" priority="1136" operator="equal">
      <formula>"Environment"</formula>
    </cfRule>
    <cfRule type="cellIs" dxfId="1065" priority="1137" operator="equal">
      <formula>"Weaponary"</formula>
    </cfRule>
  </conditionalFormatting>
  <conditionalFormatting sqref="B292">
    <cfRule type="cellIs" dxfId="1064" priority="1127" operator="equal">
      <formula>"Magic"</formula>
    </cfRule>
  </conditionalFormatting>
  <conditionalFormatting sqref="AB292">
    <cfRule type="cellIs" dxfId="1063" priority="1125" operator="equal">
      <formula>"Rework"</formula>
    </cfRule>
  </conditionalFormatting>
  <conditionalFormatting sqref="AA292">
    <cfRule type="cellIs" dxfId="1062" priority="1120" operator="equal">
      <formula>"Pending"</formula>
    </cfRule>
    <cfRule type="cellIs" dxfId="1061" priority="1121" operator="equal">
      <formula>"FINAL"</formula>
    </cfRule>
    <cfRule type="cellIs" dxfId="1060" priority="1122" operator="equal">
      <formula>"BETA"</formula>
    </cfRule>
    <cfRule type="cellIs" dxfId="1059" priority="1123" operator="equal">
      <formula>"ALPHA"</formula>
    </cfRule>
    <cfRule type="cellIs" dxfId="1058" priority="1124" operator="equal">
      <formula>"Pre-Production"</formula>
    </cfRule>
  </conditionalFormatting>
  <conditionalFormatting sqref="AB293">
    <cfRule type="cellIs" dxfId="1057" priority="1115" operator="equal">
      <formula>"Descoped"</formula>
    </cfRule>
    <cfRule type="cellIs" dxfId="1056" priority="1116" operator="equal">
      <formula>"Blocked"</formula>
    </cfRule>
    <cfRule type="cellIs" dxfId="1055" priority="1117" operator="equal">
      <formula>"Completed"</formula>
    </cfRule>
    <cfRule type="cellIs" dxfId="1054" priority="1118" operator="equal">
      <formula>"In Progress"</formula>
    </cfRule>
    <cfRule type="cellIs" dxfId="1053" priority="1119" operator="equal">
      <formula>"Pending"</formula>
    </cfRule>
  </conditionalFormatting>
  <conditionalFormatting sqref="C293">
    <cfRule type="cellIs" dxfId="1052" priority="1111" operator="equal">
      <formula>4</formula>
    </cfRule>
    <cfRule type="cellIs" dxfId="1051" priority="1112" operator="equal">
      <formula>3</formula>
    </cfRule>
    <cfRule type="cellIs" dxfId="1050" priority="1113" operator="equal">
      <formula>2</formula>
    </cfRule>
    <cfRule type="cellIs" dxfId="1049" priority="1114" operator="equal">
      <formula>1</formula>
    </cfRule>
  </conditionalFormatting>
  <conditionalFormatting sqref="B293">
    <cfRule type="cellIs" dxfId="1048" priority="1099" operator="equal">
      <formula>"Bodyfall"</formula>
    </cfRule>
    <cfRule type="cellIs" dxfId="1047" priority="1101" operator="equal">
      <formula>"Projectiles"</formula>
    </cfRule>
    <cfRule type="cellIs" dxfId="1046" priority="1102" operator="equal">
      <formula>"Misc"</formula>
    </cfRule>
    <cfRule type="cellIs" dxfId="1045" priority="1103" operator="equal">
      <formula>"Music"</formula>
    </cfRule>
    <cfRule type="cellIs" dxfId="1044" priority="1104" operator="equal">
      <formula>"Elements"</formula>
    </cfRule>
    <cfRule type="cellIs" dxfId="1043" priority="1105" operator="equal">
      <formula>"UI"</formula>
    </cfRule>
    <cfRule type="cellIs" dxfId="1042" priority="1106" operator="equal">
      <formula>"Vocalisation"</formula>
    </cfRule>
    <cfRule type="cellIs" dxfId="1041" priority="1107" operator="equal">
      <formula>"Footstep"</formula>
    </cfRule>
    <cfRule type="cellIs" dxfId="1040" priority="1108" operator="equal">
      <formula>"Armour"</formula>
    </cfRule>
    <cfRule type="cellIs" dxfId="1039" priority="1109" operator="equal">
      <formula>"Environment"</formula>
    </cfRule>
    <cfRule type="cellIs" dxfId="1038" priority="1110" operator="equal">
      <formula>"Weaponary"</formula>
    </cfRule>
  </conditionalFormatting>
  <conditionalFormatting sqref="B293">
    <cfRule type="cellIs" dxfId="1037" priority="1100" operator="equal">
      <formula>"Magic"</formula>
    </cfRule>
  </conditionalFormatting>
  <conditionalFormatting sqref="AB293">
    <cfRule type="cellIs" dxfId="1036" priority="1098" operator="equal">
      <formula>"Rework"</formula>
    </cfRule>
  </conditionalFormatting>
  <conditionalFormatting sqref="AA293">
    <cfRule type="cellIs" dxfId="1035" priority="1093" operator="equal">
      <formula>"Pending"</formula>
    </cfRule>
    <cfRule type="cellIs" dxfId="1034" priority="1094" operator="equal">
      <formula>"FINAL"</formula>
    </cfRule>
    <cfRule type="cellIs" dxfId="1033" priority="1095" operator="equal">
      <formula>"BETA"</formula>
    </cfRule>
    <cfRule type="cellIs" dxfId="1032" priority="1096" operator="equal">
      <formula>"ALPHA"</formula>
    </cfRule>
    <cfRule type="cellIs" dxfId="1031" priority="1097" operator="equal">
      <formula>"Pre-Production"</formula>
    </cfRule>
  </conditionalFormatting>
  <conditionalFormatting sqref="AA348 AA382 AA388:AA390 AA386">
    <cfRule type="cellIs" dxfId="1030" priority="1088" operator="equal">
      <formula>"Pending"</formula>
    </cfRule>
    <cfRule type="cellIs" dxfId="1029" priority="1089" operator="equal">
      <formula>"FINAL"</formula>
    </cfRule>
    <cfRule type="cellIs" dxfId="1028" priority="1090" operator="equal">
      <formula>"BETA"</formula>
    </cfRule>
    <cfRule type="cellIs" dxfId="1027" priority="1091" operator="equal">
      <formula>"ALPHA"</formula>
    </cfRule>
    <cfRule type="cellIs" dxfId="1026" priority="1092" operator="equal">
      <formula>"Pre-Production"</formula>
    </cfRule>
  </conditionalFormatting>
  <conditionalFormatting sqref="C343:C344 C337:C338 C340:C341">
    <cfRule type="cellIs" dxfId="1025" priority="1079" operator="equal">
      <formula>4</formula>
    </cfRule>
    <cfRule type="cellIs" dxfId="1024" priority="1080" operator="equal">
      <formula>3</formula>
    </cfRule>
    <cfRule type="cellIs" dxfId="1023" priority="1081" operator="equal">
      <formula>2</formula>
    </cfRule>
    <cfRule type="cellIs" dxfId="1022" priority="1082" operator="equal">
      <formula>1</formula>
    </cfRule>
  </conditionalFormatting>
  <conditionalFormatting sqref="B339">
    <cfRule type="cellIs" dxfId="1021" priority="1078" operator="equal">
      <formula>"Magic"</formula>
    </cfRule>
  </conditionalFormatting>
  <conditionalFormatting sqref="B339">
    <cfRule type="cellIs" dxfId="1020" priority="1067" operator="equal">
      <formula>"Bodyfall"</formula>
    </cfRule>
    <cfRule type="cellIs" dxfId="1019" priority="1068" operator="equal">
      <formula>"Projectiles"</formula>
    </cfRule>
    <cfRule type="cellIs" dxfId="1018" priority="1069" operator="equal">
      <formula>"Misc"</formula>
    </cfRule>
    <cfRule type="cellIs" dxfId="1017" priority="1070" operator="equal">
      <formula>"Music"</formula>
    </cfRule>
    <cfRule type="cellIs" dxfId="1016" priority="1071" operator="equal">
      <formula>"Elements"</formula>
    </cfRule>
    <cfRule type="cellIs" dxfId="1015" priority="1072" operator="equal">
      <formula>"UI"</formula>
    </cfRule>
    <cfRule type="cellIs" dxfId="1014" priority="1073" operator="equal">
      <formula>"Vocalisation"</formula>
    </cfRule>
    <cfRule type="cellIs" dxfId="1013" priority="1074" operator="equal">
      <formula>"Footstep"</formula>
    </cfRule>
    <cfRule type="cellIs" dxfId="1012" priority="1075" operator="equal">
      <formula>"Armour"</formula>
    </cfRule>
    <cfRule type="cellIs" dxfId="1011" priority="1076" operator="equal">
      <formula>"Environment"</formula>
    </cfRule>
    <cfRule type="cellIs" dxfId="1010" priority="1077" operator="equal">
      <formula>"Weaponary"</formula>
    </cfRule>
  </conditionalFormatting>
  <conditionalFormatting sqref="AB339">
    <cfRule type="cellIs" dxfId="1009" priority="1062" operator="equal">
      <formula>"Descoped"</formula>
    </cfRule>
    <cfRule type="cellIs" dxfId="1008" priority="1063" operator="equal">
      <formula>"Blocked"</formula>
    </cfRule>
    <cfRule type="cellIs" dxfId="1007" priority="1064" operator="equal">
      <formula>"Completed"</formula>
    </cfRule>
    <cfRule type="cellIs" dxfId="1006" priority="1065" operator="equal">
      <formula>"In Progress"</formula>
    </cfRule>
    <cfRule type="cellIs" dxfId="1005" priority="1066" operator="equal">
      <formula>"Pending"</formula>
    </cfRule>
  </conditionalFormatting>
  <conditionalFormatting sqref="AB339">
    <cfRule type="cellIs" dxfId="1004" priority="1061" operator="equal">
      <formula>"Rework"</formula>
    </cfRule>
  </conditionalFormatting>
  <conditionalFormatting sqref="AA339">
    <cfRule type="cellIs" dxfId="1003" priority="1056" operator="equal">
      <formula>"Pending"</formula>
    </cfRule>
    <cfRule type="cellIs" dxfId="1002" priority="1057" operator="equal">
      <formula>"FINAL"</formula>
    </cfRule>
    <cfRule type="cellIs" dxfId="1001" priority="1058" operator="equal">
      <formula>"BETA"</formula>
    </cfRule>
    <cfRule type="cellIs" dxfId="1000" priority="1059" operator="equal">
      <formula>"ALPHA"</formula>
    </cfRule>
    <cfRule type="cellIs" dxfId="999" priority="1060" operator="equal">
      <formula>"Pre-Production"</formula>
    </cfRule>
  </conditionalFormatting>
  <conditionalFormatting sqref="C339">
    <cfRule type="cellIs" dxfId="998" priority="1052" operator="equal">
      <formula>4</formula>
    </cfRule>
    <cfRule type="cellIs" dxfId="997" priority="1053" operator="equal">
      <formula>3</formula>
    </cfRule>
    <cfRule type="cellIs" dxfId="996" priority="1054" operator="equal">
      <formula>2</formula>
    </cfRule>
    <cfRule type="cellIs" dxfId="995" priority="1055" operator="equal">
      <formula>1</formula>
    </cfRule>
  </conditionalFormatting>
  <conditionalFormatting sqref="C314">
    <cfRule type="cellIs" dxfId="994" priority="1048" operator="equal">
      <formula>4</formula>
    </cfRule>
    <cfRule type="cellIs" dxfId="993" priority="1049" operator="equal">
      <formula>3</formula>
    </cfRule>
    <cfRule type="cellIs" dxfId="992" priority="1050" operator="equal">
      <formula>2</formula>
    </cfRule>
    <cfRule type="cellIs" dxfId="991" priority="1051" operator="equal">
      <formula>1</formula>
    </cfRule>
  </conditionalFormatting>
  <conditionalFormatting sqref="B314">
    <cfRule type="cellIs" dxfId="990" priority="1036" operator="equal">
      <formula>"Bodyfall"</formula>
    </cfRule>
    <cfRule type="cellIs" dxfId="989" priority="1038" operator="equal">
      <formula>"Projectiles"</formula>
    </cfRule>
    <cfRule type="cellIs" dxfId="988" priority="1039" operator="equal">
      <formula>"Misc"</formula>
    </cfRule>
    <cfRule type="cellIs" dxfId="987" priority="1040" operator="equal">
      <formula>"Music"</formula>
    </cfRule>
    <cfRule type="cellIs" dxfId="986" priority="1041" operator="equal">
      <formula>"Elements"</formula>
    </cfRule>
    <cfRule type="cellIs" dxfId="985" priority="1042" operator="equal">
      <formula>"UI"</formula>
    </cfRule>
    <cfRule type="cellIs" dxfId="984" priority="1043" operator="equal">
      <formula>"Vocalisation"</formula>
    </cfRule>
    <cfRule type="cellIs" dxfId="983" priority="1044" operator="equal">
      <formula>"Footstep"</formula>
    </cfRule>
    <cfRule type="cellIs" dxfId="982" priority="1045" operator="equal">
      <formula>"Armour"</formula>
    </cfRule>
    <cfRule type="cellIs" dxfId="981" priority="1046" operator="equal">
      <formula>"Environment"</formula>
    </cfRule>
    <cfRule type="cellIs" dxfId="980" priority="1047" operator="equal">
      <formula>"Weaponary"</formula>
    </cfRule>
  </conditionalFormatting>
  <conditionalFormatting sqref="B314">
    <cfRule type="cellIs" dxfId="979" priority="1037" operator="equal">
      <formula>"Magic"</formula>
    </cfRule>
  </conditionalFormatting>
  <conditionalFormatting sqref="C314">
    <cfRule type="cellIs" dxfId="978" priority="1032" operator="equal">
      <formula>4</formula>
    </cfRule>
    <cfRule type="cellIs" dxfId="977" priority="1033" operator="equal">
      <formula>3</formula>
    </cfRule>
    <cfRule type="cellIs" dxfId="976" priority="1034" operator="equal">
      <formula>2</formula>
    </cfRule>
    <cfRule type="cellIs" dxfId="975" priority="1035" operator="equal">
      <formula>1</formula>
    </cfRule>
  </conditionalFormatting>
  <conditionalFormatting sqref="B314">
    <cfRule type="cellIs" dxfId="974" priority="1020" operator="equal">
      <formula>"Bodyfall"</formula>
    </cfRule>
    <cfRule type="cellIs" dxfId="973" priority="1022" operator="equal">
      <formula>"Projectiles"</formula>
    </cfRule>
    <cfRule type="cellIs" dxfId="972" priority="1023" operator="equal">
      <formula>"Misc"</formula>
    </cfRule>
    <cfRule type="cellIs" dxfId="971" priority="1024" operator="equal">
      <formula>"Music"</formula>
    </cfRule>
    <cfRule type="cellIs" dxfId="970" priority="1025" operator="equal">
      <formula>"Elements"</formula>
    </cfRule>
    <cfRule type="cellIs" dxfId="969" priority="1026" operator="equal">
      <formula>"UI"</formula>
    </cfRule>
    <cfRule type="cellIs" dxfId="968" priority="1027" operator="equal">
      <formula>"Vocalisation"</formula>
    </cfRule>
    <cfRule type="cellIs" dxfId="967" priority="1028" operator="equal">
      <formula>"Footstep"</formula>
    </cfRule>
    <cfRule type="cellIs" dxfId="966" priority="1029" operator="equal">
      <formula>"Armour"</formula>
    </cfRule>
    <cfRule type="cellIs" dxfId="965" priority="1030" operator="equal">
      <formula>"Environment"</formula>
    </cfRule>
    <cfRule type="cellIs" dxfId="964" priority="1031" operator="equal">
      <formula>"Weaponary"</formula>
    </cfRule>
  </conditionalFormatting>
  <conditionalFormatting sqref="B314">
    <cfRule type="cellIs" dxfId="963" priority="1021" operator="equal">
      <formula>"Magic"</formula>
    </cfRule>
  </conditionalFormatting>
  <conditionalFormatting sqref="AB314">
    <cfRule type="cellIs" dxfId="962" priority="1015" operator="equal">
      <formula>"Descoped"</formula>
    </cfRule>
    <cfRule type="cellIs" dxfId="961" priority="1016" operator="equal">
      <formula>"Blocked"</formula>
    </cfRule>
    <cfRule type="cellIs" dxfId="960" priority="1017" operator="equal">
      <formula>"Completed"</formula>
    </cfRule>
    <cfRule type="cellIs" dxfId="959" priority="1018" operator="equal">
      <formula>"In Progress"</formula>
    </cfRule>
    <cfRule type="cellIs" dxfId="958" priority="1019" operator="equal">
      <formula>"Pending"</formula>
    </cfRule>
  </conditionalFormatting>
  <conditionalFormatting sqref="AB314">
    <cfRule type="cellIs" dxfId="957" priority="1014" operator="equal">
      <formula>"Rework"</formula>
    </cfRule>
  </conditionalFormatting>
  <conditionalFormatting sqref="AA314">
    <cfRule type="cellIs" dxfId="956" priority="1009" operator="equal">
      <formula>"Pending"</formula>
    </cfRule>
    <cfRule type="cellIs" dxfId="955" priority="1010" operator="equal">
      <formula>"FINAL"</formula>
    </cfRule>
    <cfRule type="cellIs" dxfId="954" priority="1011" operator="equal">
      <formula>"BETA"</formula>
    </cfRule>
    <cfRule type="cellIs" dxfId="953" priority="1012" operator="equal">
      <formula>"ALPHA"</formula>
    </cfRule>
    <cfRule type="cellIs" dxfId="952" priority="1013" operator="equal">
      <formula>"Pre-Production"</formula>
    </cfRule>
  </conditionalFormatting>
  <conditionalFormatting sqref="C311">
    <cfRule type="cellIs" dxfId="951" priority="1005" operator="equal">
      <formula>4</formula>
    </cfRule>
    <cfRule type="cellIs" dxfId="950" priority="1006" operator="equal">
      <formula>3</formula>
    </cfRule>
    <cfRule type="cellIs" dxfId="949" priority="1007" operator="equal">
      <formula>2</formula>
    </cfRule>
    <cfRule type="cellIs" dxfId="948" priority="1008" operator="equal">
      <formula>1</formula>
    </cfRule>
  </conditionalFormatting>
  <conditionalFormatting sqref="B311">
    <cfRule type="cellIs" dxfId="947" priority="993" operator="equal">
      <formula>"Bodyfall"</formula>
    </cfRule>
    <cfRule type="cellIs" dxfId="946" priority="995" operator="equal">
      <formula>"Projectiles"</formula>
    </cfRule>
    <cfRule type="cellIs" dxfId="945" priority="996" operator="equal">
      <formula>"Misc"</formula>
    </cfRule>
    <cfRule type="cellIs" dxfId="944" priority="997" operator="equal">
      <formula>"Music"</formula>
    </cfRule>
    <cfRule type="cellIs" dxfId="943" priority="998" operator="equal">
      <formula>"Elements"</formula>
    </cfRule>
    <cfRule type="cellIs" dxfId="942" priority="999" operator="equal">
      <formula>"UI"</formula>
    </cfRule>
    <cfRule type="cellIs" dxfId="941" priority="1000" operator="equal">
      <formula>"Vocalisation"</formula>
    </cfRule>
    <cfRule type="cellIs" dxfId="940" priority="1001" operator="equal">
      <formula>"Footstep"</formula>
    </cfRule>
    <cfRule type="cellIs" dxfId="939" priority="1002" operator="equal">
      <formula>"Armour"</formula>
    </cfRule>
    <cfRule type="cellIs" dxfId="938" priority="1003" operator="equal">
      <formula>"Environment"</formula>
    </cfRule>
    <cfRule type="cellIs" dxfId="937" priority="1004" operator="equal">
      <formula>"Weaponary"</formula>
    </cfRule>
  </conditionalFormatting>
  <conditionalFormatting sqref="B311">
    <cfRule type="cellIs" dxfId="936" priority="994" operator="equal">
      <formula>"Magic"</formula>
    </cfRule>
  </conditionalFormatting>
  <conditionalFormatting sqref="C311">
    <cfRule type="cellIs" dxfId="935" priority="989" operator="equal">
      <formula>4</formula>
    </cfRule>
    <cfRule type="cellIs" dxfId="934" priority="990" operator="equal">
      <formula>3</formula>
    </cfRule>
    <cfRule type="cellIs" dxfId="933" priority="991" operator="equal">
      <formula>2</formula>
    </cfRule>
    <cfRule type="cellIs" dxfId="932" priority="992" operator="equal">
      <formula>1</formula>
    </cfRule>
  </conditionalFormatting>
  <conditionalFormatting sqref="B311">
    <cfRule type="cellIs" dxfId="931" priority="977" operator="equal">
      <formula>"Bodyfall"</formula>
    </cfRule>
    <cfRule type="cellIs" dxfId="930" priority="979" operator="equal">
      <formula>"Projectiles"</formula>
    </cfRule>
    <cfRule type="cellIs" dxfId="929" priority="980" operator="equal">
      <formula>"Misc"</formula>
    </cfRule>
    <cfRule type="cellIs" dxfId="928" priority="981" operator="equal">
      <formula>"Music"</formula>
    </cfRule>
    <cfRule type="cellIs" dxfId="927" priority="982" operator="equal">
      <formula>"Elements"</formula>
    </cfRule>
    <cfRule type="cellIs" dxfId="926" priority="983" operator="equal">
      <formula>"UI"</formula>
    </cfRule>
    <cfRule type="cellIs" dxfId="925" priority="984" operator="equal">
      <formula>"Vocalisation"</formula>
    </cfRule>
    <cfRule type="cellIs" dxfId="924" priority="985" operator="equal">
      <formula>"Footstep"</formula>
    </cfRule>
    <cfRule type="cellIs" dxfId="923" priority="986" operator="equal">
      <formula>"Armour"</formula>
    </cfRule>
    <cfRule type="cellIs" dxfId="922" priority="987" operator="equal">
      <formula>"Environment"</formula>
    </cfRule>
    <cfRule type="cellIs" dxfId="921" priority="988" operator="equal">
      <formula>"Weaponary"</formula>
    </cfRule>
  </conditionalFormatting>
  <conditionalFormatting sqref="B311">
    <cfRule type="cellIs" dxfId="920" priority="978" operator="equal">
      <formula>"Magic"</formula>
    </cfRule>
  </conditionalFormatting>
  <conditionalFormatting sqref="AB311">
    <cfRule type="cellIs" dxfId="919" priority="972" operator="equal">
      <formula>"Descoped"</formula>
    </cfRule>
    <cfRule type="cellIs" dxfId="918" priority="973" operator="equal">
      <formula>"Blocked"</formula>
    </cfRule>
    <cfRule type="cellIs" dxfId="917" priority="974" operator="equal">
      <formula>"Completed"</formula>
    </cfRule>
    <cfRule type="cellIs" dxfId="916" priority="975" operator="equal">
      <formula>"In Progress"</formula>
    </cfRule>
    <cfRule type="cellIs" dxfId="915" priority="976" operator="equal">
      <formula>"Pending"</formula>
    </cfRule>
  </conditionalFormatting>
  <conditionalFormatting sqref="AB311">
    <cfRule type="cellIs" dxfId="914" priority="971" operator="equal">
      <formula>"Rework"</formula>
    </cfRule>
  </conditionalFormatting>
  <conditionalFormatting sqref="AA311">
    <cfRule type="cellIs" dxfId="913" priority="966" operator="equal">
      <formula>"Pending"</formula>
    </cfRule>
    <cfRule type="cellIs" dxfId="912" priority="967" operator="equal">
      <formula>"FINAL"</formula>
    </cfRule>
    <cfRule type="cellIs" dxfId="911" priority="968" operator="equal">
      <formula>"BETA"</formula>
    </cfRule>
    <cfRule type="cellIs" dxfId="910" priority="969" operator="equal">
      <formula>"ALPHA"</formula>
    </cfRule>
    <cfRule type="cellIs" dxfId="909" priority="970" operator="equal">
      <formula>"Pre-Production"</formula>
    </cfRule>
  </conditionalFormatting>
  <conditionalFormatting sqref="C312">
    <cfRule type="cellIs" dxfId="908" priority="962" operator="equal">
      <formula>4</formula>
    </cfRule>
    <cfRule type="cellIs" dxfId="907" priority="963" operator="equal">
      <formula>3</formula>
    </cfRule>
    <cfRule type="cellIs" dxfId="906" priority="964" operator="equal">
      <formula>2</formula>
    </cfRule>
    <cfRule type="cellIs" dxfId="905" priority="965" operator="equal">
      <formula>1</formula>
    </cfRule>
  </conditionalFormatting>
  <conditionalFormatting sqref="B312">
    <cfRule type="cellIs" dxfId="904" priority="950" operator="equal">
      <formula>"Bodyfall"</formula>
    </cfRule>
    <cfRule type="cellIs" dxfId="903" priority="952" operator="equal">
      <formula>"Projectiles"</formula>
    </cfRule>
    <cfRule type="cellIs" dxfId="902" priority="953" operator="equal">
      <formula>"Misc"</formula>
    </cfRule>
    <cfRule type="cellIs" dxfId="901" priority="954" operator="equal">
      <formula>"Music"</formula>
    </cfRule>
    <cfRule type="cellIs" dxfId="900" priority="955" operator="equal">
      <formula>"Elements"</formula>
    </cfRule>
    <cfRule type="cellIs" dxfId="899" priority="956" operator="equal">
      <formula>"UI"</formula>
    </cfRule>
    <cfRule type="cellIs" dxfId="898" priority="957" operator="equal">
      <formula>"Vocalisation"</formula>
    </cfRule>
    <cfRule type="cellIs" dxfId="897" priority="958" operator="equal">
      <formula>"Footstep"</formula>
    </cfRule>
    <cfRule type="cellIs" dxfId="896" priority="959" operator="equal">
      <formula>"Armour"</formula>
    </cfRule>
    <cfRule type="cellIs" dxfId="895" priority="960" operator="equal">
      <formula>"Environment"</formula>
    </cfRule>
    <cfRule type="cellIs" dxfId="894" priority="961" operator="equal">
      <formula>"Weaponary"</formula>
    </cfRule>
  </conditionalFormatting>
  <conditionalFormatting sqref="B312">
    <cfRule type="cellIs" dxfId="893" priority="951" operator="equal">
      <formula>"Magic"</formula>
    </cfRule>
  </conditionalFormatting>
  <conditionalFormatting sqref="C312">
    <cfRule type="cellIs" dxfId="892" priority="946" operator="equal">
      <formula>4</formula>
    </cfRule>
    <cfRule type="cellIs" dxfId="891" priority="947" operator="equal">
      <formula>3</formula>
    </cfRule>
    <cfRule type="cellIs" dxfId="890" priority="948" operator="equal">
      <formula>2</formula>
    </cfRule>
    <cfRule type="cellIs" dxfId="889" priority="949" operator="equal">
      <formula>1</formula>
    </cfRule>
  </conditionalFormatting>
  <conditionalFormatting sqref="B312">
    <cfRule type="cellIs" dxfId="888" priority="934" operator="equal">
      <formula>"Bodyfall"</formula>
    </cfRule>
    <cfRule type="cellIs" dxfId="887" priority="936" operator="equal">
      <formula>"Projectiles"</formula>
    </cfRule>
    <cfRule type="cellIs" dxfId="886" priority="937" operator="equal">
      <formula>"Misc"</formula>
    </cfRule>
    <cfRule type="cellIs" dxfId="885" priority="938" operator="equal">
      <formula>"Music"</formula>
    </cfRule>
    <cfRule type="cellIs" dxfId="884" priority="939" operator="equal">
      <formula>"Elements"</formula>
    </cfRule>
    <cfRule type="cellIs" dxfId="883" priority="940" operator="equal">
      <formula>"UI"</formula>
    </cfRule>
    <cfRule type="cellIs" dxfId="882" priority="941" operator="equal">
      <formula>"Vocalisation"</formula>
    </cfRule>
    <cfRule type="cellIs" dxfId="881" priority="942" operator="equal">
      <formula>"Footstep"</formula>
    </cfRule>
    <cfRule type="cellIs" dxfId="880" priority="943" operator="equal">
      <formula>"Armour"</formula>
    </cfRule>
    <cfRule type="cellIs" dxfId="879" priority="944" operator="equal">
      <formula>"Environment"</formula>
    </cfRule>
    <cfRule type="cellIs" dxfId="878" priority="945" operator="equal">
      <formula>"Weaponary"</formula>
    </cfRule>
  </conditionalFormatting>
  <conditionalFormatting sqref="B312">
    <cfRule type="cellIs" dxfId="877" priority="935" operator="equal">
      <formula>"Magic"</formula>
    </cfRule>
  </conditionalFormatting>
  <conditionalFormatting sqref="AB312">
    <cfRule type="cellIs" dxfId="876" priority="929" operator="equal">
      <formula>"Descoped"</formula>
    </cfRule>
    <cfRule type="cellIs" dxfId="875" priority="930" operator="equal">
      <formula>"Blocked"</formula>
    </cfRule>
    <cfRule type="cellIs" dxfId="874" priority="931" operator="equal">
      <formula>"Completed"</formula>
    </cfRule>
    <cfRule type="cellIs" dxfId="873" priority="932" operator="equal">
      <formula>"In Progress"</formula>
    </cfRule>
    <cfRule type="cellIs" dxfId="872" priority="933" operator="equal">
      <formula>"Pending"</formula>
    </cfRule>
  </conditionalFormatting>
  <conditionalFormatting sqref="AB312">
    <cfRule type="cellIs" dxfId="871" priority="928" operator="equal">
      <formula>"Rework"</formula>
    </cfRule>
  </conditionalFormatting>
  <conditionalFormatting sqref="AA312">
    <cfRule type="cellIs" dxfId="870" priority="923" operator="equal">
      <formula>"Pending"</formula>
    </cfRule>
    <cfRule type="cellIs" dxfId="869" priority="924" operator="equal">
      <formula>"FINAL"</formula>
    </cfRule>
    <cfRule type="cellIs" dxfId="868" priority="925" operator="equal">
      <formula>"BETA"</formula>
    </cfRule>
    <cfRule type="cellIs" dxfId="867" priority="926" operator="equal">
      <formula>"ALPHA"</formula>
    </cfRule>
    <cfRule type="cellIs" dxfId="866" priority="927" operator="equal">
      <formula>"Pre-Production"</formula>
    </cfRule>
  </conditionalFormatting>
  <conditionalFormatting sqref="B327">
    <cfRule type="cellIs" dxfId="865" priority="911" operator="equal">
      <formula>"Bodyfall"</formula>
    </cfRule>
    <cfRule type="cellIs" dxfId="864" priority="913" operator="equal">
      <formula>"Projectiles"</formula>
    </cfRule>
    <cfRule type="cellIs" dxfId="863" priority="914" operator="equal">
      <formula>"Misc"</formula>
    </cfRule>
    <cfRule type="cellIs" dxfId="862" priority="915" operator="equal">
      <formula>"Music"</formula>
    </cfRule>
    <cfRule type="cellIs" dxfId="861" priority="916" operator="equal">
      <formula>"Elements"</formula>
    </cfRule>
    <cfRule type="cellIs" dxfId="860" priority="917" operator="equal">
      <formula>"UI"</formula>
    </cfRule>
    <cfRule type="cellIs" dxfId="859" priority="918" operator="equal">
      <formula>"Vocalisation"</formula>
    </cfRule>
    <cfRule type="cellIs" dxfId="858" priority="919" operator="equal">
      <formula>"Footstep"</formula>
    </cfRule>
    <cfRule type="cellIs" dxfId="857" priority="920" operator="equal">
      <formula>"Armour"</formula>
    </cfRule>
    <cfRule type="cellIs" dxfId="856" priority="921" operator="equal">
      <formula>"Environment"</formula>
    </cfRule>
    <cfRule type="cellIs" dxfId="855" priority="922" operator="equal">
      <formula>"Weaponary"</formula>
    </cfRule>
  </conditionalFormatting>
  <conditionalFormatting sqref="B327">
    <cfRule type="cellIs" dxfId="854" priority="912" operator="equal">
      <formula>"Magic"</formula>
    </cfRule>
  </conditionalFormatting>
  <conditionalFormatting sqref="C327">
    <cfRule type="cellIs" dxfId="853" priority="907" operator="equal">
      <formula>4</formula>
    </cfRule>
    <cfRule type="cellIs" dxfId="852" priority="908" operator="equal">
      <formula>3</formula>
    </cfRule>
    <cfRule type="cellIs" dxfId="851" priority="909" operator="equal">
      <formula>2</formula>
    </cfRule>
    <cfRule type="cellIs" dxfId="850" priority="910" operator="equal">
      <formula>1</formula>
    </cfRule>
  </conditionalFormatting>
  <conditionalFormatting sqref="C327">
    <cfRule type="cellIs" dxfId="849" priority="903" operator="equal">
      <formula>4</formula>
    </cfRule>
    <cfRule type="cellIs" dxfId="848" priority="904" operator="equal">
      <formula>3</formula>
    </cfRule>
    <cfRule type="cellIs" dxfId="847" priority="905" operator="equal">
      <formula>2</formula>
    </cfRule>
    <cfRule type="cellIs" dxfId="846" priority="906" operator="equal">
      <formula>1</formula>
    </cfRule>
  </conditionalFormatting>
  <conditionalFormatting sqref="AB327">
    <cfRule type="cellIs" dxfId="845" priority="898" operator="equal">
      <formula>"Descoped"</formula>
    </cfRule>
    <cfRule type="cellIs" dxfId="844" priority="899" operator="equal">
      <formula>"Blocked"</formula>
    </cfRule>
    <cfRule type="cellIs" dxfId="843" priority="900" operator="equal">
      <formula>"Completed"</formula>
    </cfRule>
    <cfRule type="cellIs" dxfId="842" priority="901" operator="equal">
      <formula>"In Progress"</formula>
    </cfRule>
    <cfRule type="cellIs" dxfId="841" priority="902" operator="equal">
      <formula>"Pending"</formula>
    </cfRule>
  </conditionalFormatting>
  <conditionalFormatting sqref="AB327">
    <cfRule type="cellIs" dxfId="840" priority="897" operator="equal">
      <formula>"Rework"</formula>
    </cfRule>
  </conditionalFormatting>
  <conditionalFormatting sqref="AA327">
    <cfRule type="cellIs" dxfId="839" priority="892" operator="equal">
      <formula>"Pending"</formula>
    </cfRule>
    <cfRule type="cellIs" dxfId="838" priority="893" operator="equal">
      <formula>"FINAL"</formula>
    </cfRule>
    <cfRule type="cellIs" dxfId="837" priority="894" operator="equal">
      <formula>"BETA"</formula>
    </cfRule>
    <cfRule type="cellIs" dxfId="836" priority="895" operator="equal">
      <formula>"ALPHA"</formula>
    </cfRule>
    <cfRule type="cellIs" dxfId="835" priority="896" operator="equal">
      <formula>"Pre-Production"</formula>
    </cfRule>
  </conditionalFormatting>
  <conditionalFormatting sqref="C269">
    <cfRule type="cellIs" dxfId="834" priority="888" operator="equal">
      <formula>4</formula>
    </cfRule>
    <cfRule type="cellIs" dxfId="833" priority="889" operator="equal">
      <formula>3</formula>
    </cfRule>
    <cfRule type="cellIs" dxfId="832" priority="890" operator="equal">
      <formula>2</formula>
    </cfRule>
    <cfRule type="cellIs" dxfId="831" priority="891" operator="equal">
      <formula>1</formula>
    </cfRule>
  </conditionalFormatting>
  <conditionalFormatting sqref="B269">
    <cfRule type="cellIs" dxfId="830" priority="876" operator="equal">
      <formula>"Bodyfall"</formula>
    </cfRule>
    <cfRule type="cellIs" dxfId="829" priority="878" operator="equal">
      <formula>"Projectiles"</formula>
    </cfRule>
    <cfRule type="cellIs" dxfId="828" priority="879" operator="equal">
      <formula>"Misc"</formula>
    </cfRule>
    <cfRule type="cellIs" dxfId="827" priority="880" operator="equal">
      <formula>"Music"</formula>
    </cfRule>
    <cfRule type="cellIs" dxfId="826" priority="881" operator="equal">
      <formula>"Elements"</formula>
    </cfRule>
    <cfRule type="cellIs" dxfId="825" priority="882" operator="equal">
      <formula>"UI"</formula>
    </cfRule>
    <cfRule type="cellIs" dxfId="824" priority="883" operator="equal">
      <formula>"Vocalisation"</formula>
    </cfRule>
    <cfRule type="cellIs" dxfId="823" priority="884" operator="equal">
      <formula>"Footstep"</formula>
    </cfRule>
    <cfRule type="cellIs" dxfId="822" priority="885" operator="equal">
      <formula>"Armour"</formula>
    </cfRule>
    <cfRule type="cellIs" dxfId="821" priority="886" operator="equal">
      <formula>"Environment"</formula>
    </cfRule>
    <cfRule type="cellIs" dxfId="820" priority="887" operator="equal">
      <formula>"Weaponary"</formula>
    </cfRule>
  </conditionalFormatting>
  <conditionalFormatting sqref="B269">
    <cfRule type="cellIs" dxfId="819" priority="877" operator="equal">
      <formula>"Magic"</formula>
    </cfRule>
  </conditionalFormatting>
  <conditionalFormatting sqref="AB269">
    <cfRule type="cellIs" dxfId="818" priority="871" operator="equal">
      <formula>"Descoped"</formula>
    </cfRule>
    <cfRule type="cellIs" dxfId="817" priority="872" operator="equal">
      <formula>"Blocked"</formula>
    </cfRule>
    <cfRule type="cellIs" dxfId="816" priority="873" operator="equal">
      <formula>"Completed"</formula>
    </cfRule>
    <cfRule type="cellIs" dxfId="815" priority="874" operator="equal">
      <formula>"In Progress"</formula>
    </cfRule>
    <cfRule type="cellIs" dxfId="814" priority="875" operator="equal">
      <formula>"Pending"</formula>
    </cfRule>
  </conditionalFormatting>
  <conditionalFormatting sqref="AB269">
    <cfRule type="cellIs" dxfId="813" priority="870" operator="equal">
      <formula>"Rework"</formula>
    </cfRule>
  </conditionalFormatting>
  <conditionalFormatting sqref="AA269">
    <cfRule type="cellIs" dxfId="812" priority="865" operator="equal">
      <formula>"Pending"</formula>
    </cfRule>
    <cfRule type="cellIs" dxfId="811" priority="866" operator="equal">
      <formula>"FINAL"</formula>
    </cfRule>
    <cfRule type="cellIs" dxfId="810" priority="867" operator="equal">
      <formula>"BETA"</formula>
    </cfRule>
    <cfRule type="cellIs" dxfId="809" priority="868" operator="equal">
      <formula>"ALPHA"</formula>
    </cfRule>
    <cfRule type="cellIs" dxfId="808" priority="869" operator="equal">
      <formula>"Pre-Production"</formula>
    </cfRule>
  </conditionalFormatting>
  <conditionalFormatting sqref="C270">
    <cfRule type="cellIs" dxfId="807" priority="861" operator="equal">
      <formula>4</formula>
    </cfRule>
    <cfRule type="cellIs" dxfId="806" priority="862" operator="equal">
      <formula>3</formula>
    </cfRule>
    <cfRule type="cellIs" dxfId="805" priority="863" operator="equal">
      <formula>2</formula>
    </cfRule>
    <cfRule type="cellIs" dxfId="804" priority="864" operator="equal">
      <formula>1</formula>
    </cfRule>
  </conditionalFormatting>
  <conditionalFormatting sqref="B270">
    <cfRule type="cellIs" dxfId="803" priority="849" operator="equal">
      <formula>"Bodyfall"</formula>
    </cfRule>
    <cfRule type="cellIs" dxfId="802" priority="851" operator="equal">
      <formula>"Projectiles"</formula>
    </cfRule>
    <cfRule type="cellIs" dxfId="801" priority="852" operator="equal">
      <formula>"Misc"</formula>
    </cfRule>
    <cfRule type="cellIs" dxfId="800" priority="853" operator="equal">
      <formula>"Music"</formula>
    </cfRule>
    <cfRule type="cellIs" dxfId="799" priority="854" operator="equal">
      <formula>"Elements"</formula>
    </cfRule>
    <cfRule type="cellIs" dxfId="798" priority="855" operator="equal">
      <formula>"UI"</formula>
    </cfRule>
    <cfRule type="cellIs" dxfId="797" priority="856" operator="equal">
      <formula>"Vocalisation"</formula>
    </cfRule>
    <cfRule type="cellIs" dxfId="796" priority="857" operator="equal">
      <formula>"Footstep"</formula>
    </cfRule>
    <cfRule type="cellIs" dxfId="795" priority="858" operator="equal">
      <formula>"Armour"</formula>
    </cfRule>
    <cfRule type="cellIs" dxfId="794" priority="859" operator="equal">
      <formula>"Environment"</formula>
    </cfRule>
    <cfRule type="cellIs" dxfId="793" priority="860" operator="equal">
      <formula>"Weaponary"</formula>
    </cfRule>
  </conditionalFormatting>
  <conditionalFormatting sqref="B270">
    <cfRule type="cellIs" dxfId="792" priority="850" operator="equal">
      <formula>"Magic"</formula>
    </cfRule>
  </conditionalFormatting>
  <conditionalFormatting sqref="AB270">
    <cfRule type="cellIs" dxfId="791" priority="844" operator="equal">
      <formula>"Descoped"</formula>
    </cfRule>
    <cfRule type="cellIs" dxfId="790" priority="845" operator="equal">
      <formula>"Blocked"</formula>
    </cfRule>
    <cfRule type="cellIs" dxfId="789" priority="846" operator="equal">
      <formula>"Completed"</formula>
    </cfRule>
    <cfRule type="cellIs" dxfId="788" priority="847" operator="equal">
      <formula>"In Progress"</formula>
    </cfRule>
    <cfRule type="cellIs" dxfId="787" priority="848" operator="equal">
      <formula>"Pending"</formula>
    </cfRule>
  </conditionalFormatting>
  <conditionalFormatting sqref="AB270">
    <cfRule type="cellIs" dxfId="786" priority="843" operator="equal">
      <formula>"Rework"</formula>
    </cfRule>
  </conditionalFormatting>
  <conditionalFormatting sqref="AA270">
    <cfRule type="cellIs" dxfId="785" priority="838" operator="equal">
      <formula>"Pending"</formula>
    </cfRule>
    <cfRule type="cellIs" dxfId="784" priority="839" operator="equal">
      <formula>"FINAL"</formula>
    </cfRule>
    <cfRule type="cellIs" dxfId="783" priority="840" operator="equal">
      <formula>"BETA"</formula>
    </cfRule>
    <cfRule type="cellIs" dxfId="782" priority="841" operator="equal">
      <formula>"ALPHA"</formula>
    </cfRule>
    <cfRule type="cellIs" dxfId="781" priority="842" operator="equal">
      <formula>"Pre-Production"</formula>
    </cfRule>
  </conditionalFormatting>
  <conditionalFormatting sqref="AA316">
    <cfRule type="cellIs" dxfId="780" priority="833" operator="equal">
      <formula>"Pending"</formula>
    </cfRule>
    <cfRule type="cellIs" dxfId="779" priority="834" operator="equal">
      <formula>"FINAL"</formula>
    </cfRule>
    <cfRule type="cellIs" dxfId="778" priority="835" operator="equal">
      <formula>"BETA"</formula>
    </cfRule>
    <cfRule type="cellIs" dxfId="777" priority="836" operator="equal">
      <formula>"ALPHA"</formula>
    </cfRule>
    <cfRule type="cellIs" dxfId="776" priority="837" operator="equal">
      <formula>"Pre-Production"</formula>
    </cfRule>
  </conditionalFormatting>
  <conditionalFormatting sqref="C295">
    <cfRule type="cellIs" dxfId="775" priority="829" operator="equal">
      <formula>4</formula>
    </cfRule>
    <cfRule type="cellIs" dxfId="774" priority="830" operator="equal">
      <formula>3</formula>
    </cfRule>
    <cfRule type="cellIs" dxfId="773" priority="831" operator="equal">
      <formula>2</formula>
    </cfRule>
    <cfRule type="cellIs" dxfId="772" priority="832" operator="equal">
      <formula>1</formula>
    </cfRule>
  </conditionalFormatting>
  <conditionalFormatting sqref="B295">
    <cfRule type="cellIs" dxfId="771" priority="817" operator="equal">
      <formula>"Bodyfall"</formula>
    </cfRule>
    <cfRule type="cellIs" dxfId="770" priority="819" operator="equal">
      <formula>"Projectiles"</formula>
    </cfRule>
    <cfRule type="cellIs" dxfId="769" priority="820" operator="equal">
      <formula>"Misc"</formula>
    </cfRule>
    <cfRule type="cellIs" dxfId="768" priority="821" operator="equal">
      <formula>"Music"</formula>
    </cfRule>
    <cfRule type="cellIs" dxfId="767" priority="822" operator="equal">
      <formula>"Elements"</formula>
    </cfRule>
    <cfRule type="cellIs" dxfId="766" priority="823" operator="equal">
      <formula>"UI"</formula>
    </cfRule>
    <cfRule type="cellIs" dxfId="765" priority="824" operator="equal">
      <formula>"Vocalisation"</formula>
    </cfRule>
    <cfRule type="cellIs" dxfId="764" priority="825" operator="equal">
      <formula>"Footstep"</formula>
    </cfRule>
    <cfRule type="cellIs" dxfId="763" priority="826" operator="equal">
      <formula>"Armour"</formula>
    </cfRule>
    <cfRule type="cellIs" dxfId="762" priority="827" operator="equal">
      <formula>"Environment"</formula>
    </cfRule>
    <cfRule type="cellIs" dxfId="761" priority="828" operator="equal">
      <formula>"Weaponary"</formula>
    </cfRule>
  </conditionalFormatting>
  <conditionalFormatting sqref="B295">
    <cfRule type="cellIs" dxfId="760" priority="818" operator="equal">
      <formula>"Magic"</formula>
    </cfRule>
  </conditionalFormatting>
  <conditionalFormatting sqref="AB295">
    <cfRule type="cellIs" dxfId="759" priority="812" operator="equal">
      <formula>"Descoped"</formula>
    </cfRule>
    <cfRule type="cellIs" dxfId="758" priority="813" operator="equal">
      <formula>"Blocked"</formula>
    </cfRule>
    <cfRule type="cellIs" dxfId="757" priority="814" operator="equal">
      <formula>"Completed"</formula>
    </cfRule>
    <cfRule type="cellIs" dxfId="756" priority="815" operator="equal">
      <formula>"In Progress"</formula>
    </cfRule>
    <cfRule type="cellIs" dxfId="755" priority="816" operator="equal">
      <formula>"Pending"</formula>
    </cfRule>
  </conditionalFormatting>
  <conditionalFormatting sqref="AB295">
    <cfRule type="cellIs" dxfId="754" priority="811" operator="equal">
      <formula>"Rework"</formula>
    </cfRule>
  </conditionalFormatting>
  <conditionalFormatting sqref="AA295">
    <cfRule type="cellIs" dxfId="753" priority="806" operator="equal">
      <formula>"Pending"</formula>
    </cfRule>
    <cfRule type="cellIs" dxfId="752" priority="807" operator="equal">
      <formula>"FINAL"</formula>
    </cfRule>
    <cfRule type="cellIs" dxfId="751" priority="808" operator="equal">
      <formula>"BETA"</formula>
    </cfRule>
    <cfRule type="cellIs" dxfId="750" priority="809" operator="equal">
      <formula>"ALPHA"</formula>
    </cfRule>
    <cfRule type="cellIs" dxfId="749" priority="810" operator="equal">
      <formula>"Pre-Production"</formula>
    </cfRule>
  </conditionalFormatting>
  <conditionalFormatting sqref="AB352">
    <cfRule type="cellIs" dxfId="748" priority="801" operator="equal">
      <formula>"Descoped"</formula>
    </cfRule>
    <cfRule type="cellIs" dxfId="747" priority="802" operator="equal">
      <formula>"Blocked"</formula>
    </cfRule>
    <cfRule type="cellIs" dxfId="746" priority="803" operator="equal">
      <formula>"Completed"</formula>
    </cfRule>
    <cfRule type="cellIs" dxfId="745" priority="804" operator="equal">
      <formula>"In Progress"</formula>
    </cfRule>
    <cfRule type="cellIs" dxfId="744" priority="805" operator="equal">
      <formula>"Pending"</formula>
    </cfRule>
  </conditionalFormatting>
  <conditionalFormatting sqref="C352">
    <cfRule type="cellIs" dxfId="743" priority="797" operator="equal">
      <formula>4</formula>
    </cfRule>
    <cfRule type="cellIs" dxfId="742" priority="798" operator="equal">
      <formula>3</formula>
    </cfRule>
    <cfRule type="cellIs" dxfId="741" priority="799" operator="equal">
      <formula>2</formula>
    </cfRule>
    <cfRule type="cellIs" dxfId="740" priority="800" operator="equal">
      <formula>1</formula>
    </cfRule>
  </conditionalFormatting>
  <conditionalFormatting sqref="AB352">
    <cfRule type="cellIs" dxfId="739" priority="796" operator="equal">
      <formula>"Rework"</formula>
    </cfRule>
  </conditionalFormatting>
  <conditionalFormatting sqref="B352">
    <cfRule type="cellIs" dxfId="738" priority="784" operator="equal">
      <formula>"Bodyfall"</formula>
    </cfRule>
    <cfRule type="cellIs" dxfId="737" priority="786" operator="equal">
      <formula>"Projectiles"</formula>
    </cfRule>
    <cfRule type="cellIs" dxfId="736" priority="787" operator="equal">
      <formula>"Misc"</formula>
    </cfRule>
    <cfRule type="cellIs" dxfId="735" priority="788" operator="equal">
      <formula>"Music"</formula>
    </cfRule>
    <cfRule type="cellIs" dxfId="734" priority="789" operator="equal">
      <formula>"Elements"</formula>
    </cfRule>
    <cfRule type="cellIs" dxfId="733" priority="790" operator="equal">
      <formula>"UI"</formula>
    </cfRule>
    <cfRule type="cellIs" dxfId="732" priority="791" operator="equal">
      <formula>"Vocalisation"</formula>
    </cfRule>
    <cfRule type="cellIs" dxfId="731" priority="792" operator="equal">
      <formula>"Footstep"</formula>
    </cfRule>
    <cfRule type="cellIs" dxfId="730" priority="793" operator="equal">
      <formula>"Armour"</formula>
    </cfRule>
    <cfRule type="cellIs" dxfId="729" priority="794" operator="equal">
      <formula>"Environment"</formula>
    </cfRule>
    <cfRule type="cellIs" dxfId="728" priority="795" operator="equal">
      <formula>"Weaponary"</formula>
    </cfRule>
  </conditionalFormatting>
  <conditionalFormatting sqref="B352">
    <cfRule type="cellIs" dxfId="727" priority="785" operator="equal">
      <formula>"Magic"</formula>
    </cfRule>
  </conditionalFormatting>
  <conditionalFormatting sqref="AA352">
    <cfRule type="cellIs" dxfId="726" priority="779" operator="equal">
      <formula>"Pending"</formula>
    </cfRule>
    <cfRule type="cellIs" dxfId="725" priority="780" operator="equal">
      <formula>"FINAL"</formula>
    </cfRule>
    <cfRule type="cellIs" dxfId="724" priority="781" operator="equal">
      <formula>"BETA"</formula>
    </cfRule>
    <cfRule type="cellIs" dxfId="723" priority="782" operator="equal">
      <formula>"ALPHA"</formula>
    </cfRule>
    <cfRule type="cellIs" dxfId="722" priority="783" operator="equal">
      <formula>"Pre-Production"</formula>
    </cfRule>
  </conditionalFormatting>
  <conditionalFormatting sqref="AB351">
    <cfRule type="cellIs" dxfId="721" priority="774" operator="equal">
      <formula>"Descoped"</formula>
    </cfRule>
    <cfRule type="cellIs" dxfId="720" priority="775" operator="equal">
      <formula>"Blocked"</formula>
    </cfRule>
    <cfRule type="cellIs" dxfId="719" priority="776" operator="equal">
      <formula>"Completed"</formula>
    </cfRule>
    <cfRule type="cellIs" dxfId="718" priority="777" operator="equal">
      <formula>"In Progress"</formula>
    </cfRule>
    <cfRule type="cellIs" dxfId="717" priority="778" operator="equal">
      <formula>"Pending"</formula>
    </cfRule>
  </conditionalFormatting>
  <conditionalFormatting sqref="C351">
    <cfRule type="cellIs" dxfId="716" priority="770" operator="equal">
      <formula>4</formula>
    </cfRule>
    <cfRule type="cellIs" dxfId="715" priority="771" operator="equal">
      <formula>3</formula>
    </cfRule>
    <cfRule type="cellIs" dxfId="714" priority="772" operator="equal">
      <formula>2</formula>
    </cfRule>
    <cfRule type="cellIs" dxfId="713" priority="773" operator="equal">
      <formula>1</formula>
    </cfRule>
  </conditionalFormatting>
  <conditionalFormatting sqref="AB351">
    <cfRule type="cellIs" dxfId="712" priority="769" operator="equal">
      <formula>"Rework"</formula>
    </cfRule>
  </conditionalFormatting>
  <conditionalFormatting sqref="B351">
    <cfRule type="cellIs" dxfId="711" priority="757" operator="equal">
      <formula>"Bodyfall"</formula>
    </cfRule>
    <cfRule type="cellIs" dxfId="710" priority="759" operator="equal">
      <formula>"Projectiles"</formula>
    </cfRule>
    <cfRule type="cellIs" dxfId="709" priority="760" operator="equal">
      <formula>"Misc"</formula>
    </cfRule>
    <cfRule type="cellIs" dxfId="708" priority="761" operator="equal">
      <formula>"Music"</formula>
    </cfRule>
    <cfRule type="cellIs" dxfId="707" priority="762" operator="equal">
      <formula>"Elements"</formula>
    </cfRule>
    <cfRule type="cellIs" dxfId="706" priority="763" operator="equal">
      <formula>"UI"</formula>
    </cfRule>
    <cfRule type="cellIs" dxfId="705" priority="764" operator="equal">
      <formula>"Vocalisation"</formula>
    </cfRule>
    <cfRule type="cellIs" dxfId="704" priority="765" operator="equal">
      <formula>"Footstep"</formula>
    </cfRule>
    <cfRule type="cellIs" dxfId="703" priority="766" operator="equal">
      <formula>"Armour"</formula>
    </cfRule>
    <cfRule type="cellIs" dxfId="702" priority="767" operator="equal">
      <formula>"Environment"</formula>
    </cfRule>
    <cfRule type="cellIs" dxfId="701" priority="768" operator="equal">
      <formula>"Weaponary"</formula>
    </cfRule>
  </conditionalFormatting>
  <conditionalFormatting sqref="B351">
    <cfRule type="cellIs" dxfId="700" priority="758" operator="equal">
      <formula>"Magic"</formula>
    </cfRule>
  </conditionalFormatting>
  <conditionalFormatting sqref="AA351">
    <cfRule type="cellIs" dxfId="699" priority="752" operator="equal">
      <formula>"Pending"</formula>
    </cfRule>
    <cfRule type="cellIs" dxfId="698" priority="753" operator="equal">
      <formula>"FINAL"</formula>
    </cfRule>
    <cfRule type="cellIs" dxfId="697" priority="754" operator="equal">
      <formula>"BETA"</formula>
    </cfRule>
    <cfRule type="cellIs" dxfId="696" priority="755" operator="equal">
      <formula>"ALPHA"</formula>
    </cfRule>
    <cfRule type="cellIs" dxfId="695" priority="756" operator="equal">
      <formula>"Pre-Production"</formula>
    </cfRule>
  </conditionalFormatting>
  <conditionalFormatting sqref="B382">
    <cfRule type="cellIs" dxfId="694" priority="751" operator="equal">
      <formula>"Magic"</formula>
    </cfRule>
  </conditionalFormatting>
  <conditionalFormatting sqref="C382">
    <cfRule type="cellIs" dxfId="693" priority="747" operator="equal">
      <formula>4</formula>
    </cfRule>
    <cfRule type="cellIs" dxfId="692" priority="748" operator="equal">
      <formula>3</formula>
    </cfRule>
    <cfRule type="cellIs" dxfId="691" priority="749" operator="equal">
      <formula>2</formula>
    </cfRule>
    <cfRule type="cellIs" dxfId="690" priority="750" operator="equal">
      <formula>1</formula>
    </cfRule>
  </conditionalFormatting>
  <conditionalFormatting sqref="B382">
    <cfRule type="cellIs" dxfId="689" priority="736" operator="equal">
      <formula>"Bodyfall"</formula>
    </cfRule>
    <cfRule type="cellIs" dxfId="688" priority="737" operator="equal">
      <formula>"Projectiles"</formula>
    </cfRule>
    <cfRule type="cellIs" dxfId="687" priority="738" operator="equal">
      <formula>"Misc"</formula>
    </cfRule>
    <cfRule type="cellIs" dxfId="686" priority="739" operator="equal">
      <formula>"Music"</formula>
    </cfRule>
    <cfRule type="cellIs" dxfId="685" priority="740" operator="equal">
      <formula>"Elements"</formula>
    </cfRule>
    <cfRule type="cellIs" dxfId="684" priority="741" operator="equal">
      <formula>"UI"</formula>
    </cfRule>
    <cfRule type="cellIs" dxfId="683" priority="742" operator="equal">
      <formula>"Vocalisation"</formula>
    </cfRule>
    <cfRule type="cellIs" dxfId="682" priority="743" operator="equal">
      <formula>"Footstep"</formula>
    </cfRule>
    <cfRule type="cellIs" dxfId="681" priority="744" operator="equal">
      <formula>"Armour"</formula>
    </cfRule>
    <cfRule type="cellIs" dxfId="680" priority="745" operator="equal">
      <formula>"Environment"</formula>
    </cfRule>
    <cfRule type="cellIs" dxfId="679" priority="746" operator="equal">
      <formula>"Weaponary"</formula>
    </cfRule>
  </conditionalFormatting>
  <conditionalFormatting sqref="C386">
    <cfRule type="cellIs" dxfId="678" priority="731" operator="equal">
      <formula>4</formula>
    </cfRule>
    <cfRule type="cellIs" dxfId="677" priority="732" operator="equal">
      <formula>3</formula>
    </cfRule>
    <cfRule type="cellIs" dxfId="676" priority="733" operator="equal">
      <formula>2</formula>
    </cfRule>
    <cfRule type="cellIs" dxfId="675" priority="734" operator="equal">
      <formula>1</formula>
    </cfRule>
  </conditionalFormatting>
  <conditionalFormatting sqref="B345:B347">
    <cfRule type="cellIs" dxfId="674" priority="705" operator="equal">
      <formula>"Bodyfall"</formula>
    </cfRule>
    <cfRule type="cellIs" dxfId="673" priority="707" operator="equal">
      <formula>"Projectiles"</formula>
    </cfRule>
    <cfRule type="cellIs" dxfId="672" priority="708" operator="equal">
      <formula>"Misc"</formula>
    </cfRule>
    <cfRule type="cellIs" dxfId="671" priority="709" operator="equal">
      <formula>"Music"</formula>
    </cfRule>
    <cfRule type="cellIs" dxfId="670" priority="710" operator="equal">
      <formula>"Elements"</formula>
    </cfRule>
    <cfRule type="cellIs" dxfId="669" priority="711" operator="equal">
      <formula>"UI"</formula>
    </cfRule>
    <cfRule type="cellIs" dxfId="668" priority="712" operator="equal">
      <formula>"Vocalisation"</formula>
    </cfRule>
    <cfRule type="cellIs" dxfId="667" priority="713" operator="equal">
      <formula>"Footstep"</formula>
    </cfRule>
    <cfRule type="cellIs" dxfId="666" priority="714" operator="equal">
      <formula>"Armour"</formula>
    </cfRule>
    <cfRule type="cellIs" dxfId="665" priority="715" operator="equal">
      <formula>"Environment"</formula>
    </cfRule>
    <cfRule type="cellIs" dxfId="664" priority="716" operator="equal">
      <formula>"Weaponary"</formula>
    </cfRule>
  </conditionalFormatting>
  <conditionalFormatting sqref="B345:B347">
    <cfRule type="cellIs" dxfId="663" priority="706" operator="equal">
      <formula>"Magic"</formula>
    </cfRule>
  </conditionalFormatting>
  <conditionalFormatting sqref="B345:B347">
    <cfRule type="cellIs" dxfId="662" priority="702" operator="equal">
      <formula>"Data"</formula>
    </cfRule>
    <cfRule type="cellIs" dxfId="661" priority="703" operator="equal">
      <formula>"Trailer"</formula>
    </cfRule>
    <cfRule type="cellIs" dxfId="660" priority="704" operator="equal">
      <formula>"Pending"</formula>
    </cfRule>
  </conditionalFormatting>
  <conditionalFormatting sqref="B342:B344">
    <cfRule type="cellIs" dxfId="659" priority="690" operator="equal">
      <formula>"Bodyfall"</formula>
    </cfRule>
    <cfRule type="cellIs" dxfId="658" priority="692" operator="equal">
      <formula>"Projectiles"</formula>
    </cfRule>
    <cfRule type="cellIs" dxfId="657" priority="693" operator="equal">
      <formula>"Misc"</formula>
    </cfRule>
    <cfRule type="cellIs" dxfId="656" priority="694" operator="equal">
      <formula>"Music"</formula>
    </cfRule>
    <cfRule type="cellIs" dxfId="655" priority="695" operator="equal">
      <formula>"Elements"</formula>
    </cfRule>
    <cfRule type="cellIs" dxfId="654" priority="696" operator="equal">
      <formula>"UI"</formula>
    </cfRule>
    <cfRule type="cellIs" dxfId="653" priority="697" operator="equal">
      <formula>"Vocalisation"</formula>
    </cfRule>
    <cfRule type="cellIs" dxfId="652" priority="698" operator="equal">
      <formula>"Footstep"</formula>
    </cfRule>
    <cfRule type="cellIs" dxfId="651" priority="699" operator="equal">
      <formula>"Armour"</formula>
    </cfRule>
    <cfRule type="cellIs" dxfId="650" priority="700" operator="equal">
      <formula>"Environment"</formula>
    </cfRule>
    <cfRule type="cellIs" dxfId="649" priority="701" operator="equal">
      <formula>"Weaponary"</formula>
    </cfRule>
  </conditionalFormatting>
  <conditionalFormatting sqref="B342:B344">
    <cfRule type="cellIs" dxfId="648" priority="691" operator="equal">
      <formula>"Magic"</formula>
    </cfRule>
  </conditionalFormatting>
  <conditionalFormatting sqref="B342:B344">
    <cfRule type="cellIs" dxfId="647" priority="687" operator="equal">
      <formula>"Data"</formula>
    </cfRule>
    <cfRule type="cellIs" dxfId="646" priority="688" operator="equal">
      <formula>"Trailer"</formula>
    </cfRule>
    <cfRule type="cellIs" dxfId="645" priority="689" operator="equal">
      <formula>"Pending"</formula>
    </cfRule>
  </conditionalFormatting>
  <conditionalFormatting sqref="B333:B335">
    <cfRule type="cellIs" dxfId="644" priority="675" operator="equal">
      <formula>"Bodyfall"</formula>
    </cfRule>
    <cfRule type="cellIs" dxfId="643" priority="677" operator="equal">
      <formula>"Projectiles"</formula>
    </cfRule>
    <cfRule type="cellIs" dxfId="642" priority="678" operator="equal">
      <formula>"Misc"</formula>
    </cfRule>
    <cfRule type="cellIs" dxfId="641" priority="679" operator="equal">
      <formula>"Music"</formula>
    </cfRule>
    <cfRule type="cellIs" dxfId="640" priority="680" operator="equal">
      <formula>"Elements"</formula>
    </cfRule>
    <cfRule type="cellIs" dxfId="639" priority="681" operator="equal">
      <formula>"UI"</formula>
    </cfRule>
    <cfRule type="cellIs" dxfId="638" priority="682" operator="equal">
      <formula>"Vocalisation"</formula>
    </cfRule>
    <cfRule type="cellIs" dxfId="637" priority="683" operator="equal">
      <formula>"Footstep"</formula>
    </cfRule>
    <cfRule type="cellIs" dxfId="636" priority="684" operator="equal">
      <formula>"Armour"</formula>
    </cfRule>
    <cfRule type="cellIs" dxfId="635" priority="685" operator="equal">
      <formula>"Environment"</formula>
    </cfRule>
    <cfRule type="cellIs" dxfId="634" priority="686" operator="equal">
      <formula>"Weaponary"</formula>
    </cfRule>
  </conditionalFormatting>
  <conditionalFormatting sqref="B333:B335">
    <cfRule type="cellIs" dxfId="633" priority="676" operator="equal">
      <formula>"Magic"</formula>
    </cfRule>
  </conditionalFormatting>
  <conditionalFormatting sqref="B333:B335">
    <cfRule type="cellIs" dxfId="632" priority="672" operator="equal">
      <formula>"Data"</formula>
    </cfRule>
    <cfRule type="cellIs" dxfId="631" priority="673" operator="equal">
      <formula>"Trailer"</formula>
    </cfRule>
    <cfRule type="cellIs" dxfId="630" priority="674" operator="equal">
      <formula>"Pending"</formula>
    </cfRule>
  </conditionalFormatting>
  <conditionalFormatting sqref="B359">
    <cfRule type="cellIs" dxfId="629" priority="660" operator="equal">
      <formula>"Bodyfall"</formula>
    </cfRule>
    <cfRule type="cellIs" dxfId="628" priority="662" operator="equal">
      <formula>"Projectiles"</formula>
    </cfRule>
    <cfRule type="cellIs" dxfId="627" priority="663" operator="equal">
      <formula>"Misc"</formula>
    </cfRule>
    <cfRule type="cellIs" dxfId="626" priority="664" operator="equal">
      <formula>"Music"</formula>
    </cfRule>
    <cfRule type="cellIs" dxfId="625" priority="665" operator="equal">
      <formula>"Elements"</formula>
    </cfRule>
    <cfRule type="cellIs" dxfId="624" priority="666" operator="equal">
      <formula>"UI"</formula>
    </cfRule>
    <cfRule type="cellIs" dxfId="623" priority="667" operator="equal">
      <formula>"Vocalisation"</formula>
    </cfRule>
    <cfRule type="cellIs" dxfId="622" priority="668" operator="equal">
      <formula>"Footstep"</formula>
    </cfRule>
    <cfRule type="cellIs" dxfId="621" priority="669" operator="equal">
      <formula>"Armour"</formula>
    </cfRule>
    <cfRule type="cellIs" dxfId="620" priority="670" operator="equal">
      <formula>"Environment"</formula>
    </cfRule>
    <cfRule type="cellIs" dxfId="619" priority="671" operator="equal">
      <formula>"Weaponary"</formula>
    </cfRule>
  </conditionalFormatting>
  <conditionalFormatting sqref="B359">
    <cfRule type="cellIs" dxfId="618" priority="661" operator="equal">
      <formula>"Magic"</formula>
    </cfRule>
  </conditionalFormatting>
  <conditionalFormatting sqref="B359">
    <cfRule type="cellIs" dxfId="617" priority="657" operator="equal">
      <formula>"Data"</formula>
    </cfRule>
    <cfRule type="cellIs" dxfId="616" priority="658" operator="equal">
      <formula>"Trailer"</formula>
    </cfRule>
    <cfRule type="cellIs" dxfId="615" priority="659" operator="equal">
      <formula>"Pending"</formula>
    </cfRule>
  </conditionalFormatting>
  <conditionalFormatting sqref="B360">
    <cfRule type="cellIs" dxfId="614" priority="645" operator="equal">
      <formula>"Bodyfall"</formula>
    </cfRule>
    <cfRule type="cellIs" dxfId="613" priority="647" operator="equal">
      <formula>"Projectiles"</formula>
    </cfRule>
    <cfRule type="cellIs" dxfId="612" priority="648" operator="equal">
      <formula>"Misc"</formula>
    </cfRule>
    <cfRule type="cellIs" dxfId="611" priority="649" operator="equal">
      <formula>"Music"</formula>
    </cfRule>
    <cfRule type="cellIs" dxfId="610" priority="650" operator="equal">
      <formula>"Elements"</formula>
    </cfRule>
    <cfRule type="cellIs" dxfId="609" priority="651" operator="equal">
      <formula>"UI"</formula>
    </cfRule>
    <cfRule type="cellIs" dxfId="608" priority="652" operator="equal">
      <formula>"Vocalisation"</formula>
    </cfRule>
    <cfRule type="cellIs" dxfId="607" priority="653" operator="equal">
      <formula>"Footstep"</formula>
    </cfRule>
    <cfRule type="cellIs" dxfId="606" priority="654" operator="equal">
      <formula>"Armour"</formula>
    </cfRule>
    <cfRule type="cellIs" dxfId="605" priority="655" operator="equal">
      <formula>"Environment"</formula>
    </cfRule>
    <cfRule type="cellIs" dxfId="604" priority="656" operator="equal">
      <formula>"Weaponary"</formula>
    </cfRule>
  </conditionalFormatting>
  <conditionalFormatting sqref="B360">
    <cfRule type="cellIs" dxfId="603" priority="646" operator="equal">
      <formula>"Magic"</formula>
    </cfRule>
  </conditionalFormatting>
  <conditionalFormatting sqref="B360">
    <cfRule type="cellIs" dxfId="602" priority="642" operator="equal">
      <formula>"Data"</formula>
    </cfRule>
    <cfRule type="cellIs" dxfId="601" priority="643" operator="equal">
      <formula>"Trailer"</formula>
    </cfRule>
    <cfRule type="cellIs" dxfId="600" priority="644" operator="equal">
      <formula>"Pending"</formula>
    </cfRule>
  </conditionalFormatting>
  <conditionalFormatting sqref="B386">
    <cfRule type="cellIs" dxfId="599" priority="630" operator="equal">
      <formula>"Bodyfall"</formula>
    </cfRule>
    <cfRule type="cellIs" dxfId="598" priority="632" operator="equal">
      <formula>"Projectiles"</formula>
    </cfRule>
    <cfRule type="cellIs" dxfId="597" priority="633" operator="equal">
      <formula>"Misc"</formula>
    </cfRule>
    <cfRule type="cellIs" dxfId="596" priority="634" operator="equal">
      <formula>"Music"</formula>
    </cfRule>
    <cfRule type="cellIs" dxfId="595" priority="635" operator="equal">
      <formula>"Elements"</formula>
    </cfRule>
    <cfRule type="cellIs" dxfId="594" priority="636" operator="equal">
      <formula>"UI"</formula>
    </cfRule>
    <cfRule type="cellIs" dxfId="593" priority="637" operator="equal">
      <formula>"Vocalisation"</formula>
    </cfRule>
    <cfRule type="cellIs" dxfId="592" priority="638" operator="equal">
      <formula>"Footstep"</formula>
    </cfRule>
    <cfRule type="cellIs" dxfId="591" priority="639" operator="equal">
      <formula>"Armour"</formula>
    </cfRule>
    <cfRule type="cellIs" dxfId="590" priority="640" operator="equal">
      <formula>"Environment"</formula>
    </cfRule>
    <cfRule type="cellIs" dxfId="589" priority="641" operator="equal">
      <formula>"Weaponary"</formula>
    </cfRule>
  </conditionalFormatting>
  <conditionalFormatting sqref="B386">
    <cfRule type="cellIs" dxfId="588" priority="631" operator="equal">
      <formula>"Magic"</formula>
    </cfRule>
  </conditionalFormatting>
  <conditionalFormatting sqref="B386">
    <cfRule type="cellIs" dxfId="587" priority="627" operator="equal">
      <formula>"Data"</formula>
    </cfRule>
    <cfRule type="cellIs" dxfId="586" priority="628" operator="equal">
      <formula>"Trailer"</formula>
    </cfRule>
    <cfRule type="cellIs" dxfId="585" priority="629" operator="equal">
      <formula>"Pending"</formula>
    </cfRule>
  </conditionalFormatting>
  <conditionalFormatting sqref="B375">
    <cfRule type="cellIs" dxfId="584" priority="598" operator="equal">
      <formula>"Bodyfall"</formula>
    </cfRule>
    <cfRule type="cellIs" dxfId="583" priority="600" operator="equal">
      <formula>"Projectiles"</formula>
    </cfRule>
    <cfRule type="cellIs" dxfId="582" priority="601" operator="equal">
      <formula>"Misc"</formula>
    </cfRule>
    <cfRule type="cellIs" dxfId="581" priority="602" operator="equal">
      <formula>"Music"</formula>
    </cfRule>
    <cfRule type="cellIs" dxfId="580" priority="603" operator="equal">
      <formula>"Elements"</formula>
    </cfRule>
    <cfRule type="cellIs" dxfId="579" priority="604" operator="equal">
      <formula>"UI"</formula>
    </cfRule>
    <cfRule type="cellIs" dxfId="578" priority="605" operator="equal">
      <formula>"Vocalisation"</formula>
    </cfRule>
    <cfRule type="cellIs" dxfId="577" priority="606" operator="equal">
      <formula>"Footstep"</formula>
    </cfRule>
    <cfRule type="cellIs" dxfId="576" priority="607" operator="equal">
      <formula>"Armour"</formula>
    </cfRule>
    <cfRule type="cellIs" dxfId="575" priority="608" operator="equal">
      <formula>"Environment"</formula>
    </cfRule>
    <cfRule type="cellIs" dxfId="574" priority="609" operator="equal">
      <formula>"Weaponary"</formula>
    </cfRule>
  </conditionalFormatting>
  <conditionalFormatting sqref="B375">
    <cfRule type="cellIs" dxfId="573" priority="599" operator="equal">
      <formula>"Magic"</formula>
    </cfRule>
  </conditionalFormatting>
  <conditionalFormatting sqref="B375">
    <cfRule type="cellIs" dxfId="572" priority="594" operator="equal">
      <formula>"TEST"</formula>
    </cfRule>
    <cfRule type="cellIs" dxfId="571" priority="595" operator="equal">
      <formula>"Data"</formula>
    </cfRule>
    <cfRule type="cellIs" dxfId="570" priority="596" operator="equal">
      <formula>"Trailer"</formula>
    </cfRule>
    <cfRule type="cellIs" dxfId="569" priority="597" operator="equal">
      <formula>"Pending"</formula>
    </cfRule>
  </conditionalFormatting>
  <conditionalFormatting sqref="B376:B377">
    <cfRule type="cellIs" dxfId="568" priority="582" operator="equal">
      <formula>"Bodyfall"</formula>
    </cfRule>
    <cfRule type="cellIs" dxfId="567" priority="584" operator="equal">
      <formula>"Projectiles"</formula>
    </cfRule>
    <cfRule type="cellIs" dxfId="566" priority="585" operator="equal">
      <formula>"Misc"</formula>
    </cfRule>
    <cfRule type="cellIs" dxfId="565" priority="586" operator="equal">
      <formula>"Music"</formula>
    </cfRule>
    <cfRule type="cellIs" dxfId="564" priority="587" operator="equal">
      <formula>"Elements"</formula>
    </cfRule>
    <cfRule type="cellIs" dxfId="563" priority="588" operator="equal">
      <formula>"UI"</formula>
    </cfRule>
    <cfRule type="cellIs" dxfId="562" priority="589" operator="equal">
      <formula>"Vocalisation"</formula>
    </cfRule>
    <cfRule type="cellIs" dxfId="561" priority="590" operator="equal">
      <formula>"Footstep"</formula>
    </cfRule>
    <cfRule type="cellIs" dxfId="560" priority="591" operator="equal">
      <formula>"Armour"</formula>
    </cfRule>
    <cfRule type="cellIs" dxfId="559" priority="592" operator="equal">
      <formula>"Environment"</formula>
    </cfRule>
    <cfRule type="cellIs" dxfId="558" priority="593" operator="equal">
      <formula>"Weaponary"</formula>
    </cfRule>
  </conditionalFormatting>
  <conditionalFormatting sqref="B376:B377">
    <cfRule type="cellIs" dxfId="557" priority="583" operator="equal">
      <formula>"Magic"</formula>
    </cfRule>
  </conditionalFormatting>
  <conditionalFormatting sqref="B376:B377">
    <cfRule type="cellIs" dxfId="556" priority="578" operator="equal">
      <formula>"TEST"</formula>
    </cfRule>
    <cfRule type="cellIs" dxfId="555" priority="579" operator="equal">
      <formula>"Data"</formula>
    </cfRule>
    <cfRule type="cellIs" dxfId="554" priority="580" operator="equal">
      <formula>"Trailer"</formula>
    </cfRule>
    <cfRule type="cellIs" dxfId="553" priority="581" operator="equal">
      <formula>"Pending"</formula>
    </cfRule>
  </conditionalFormatting>
  <conditionalFormatting sqref="C5">
    <cfRule type="cellIs" dxfId="552" priority="550" operator="equal">
      <formula>4</formula>
    </cfRule>
    <cfRule type="cellIs" dxfId="551" priority="551" operator="equal">
      <formula>3</formula>
    </cfRule>
    <cfRule type="cellIs" dxfId="550" priority="552" operator="equal">
      <formula>2</formula>
    </cfRule>
    <cfRule type="cellIs" dxfId="549" priority="553" operator="equal">
      <formula>1</formula>
    </cfRule>
  </conditionalFormatting>
  <conditionalFormatting sqref="B5">
    <cfRule type="cellIs" dxfId="548" priority="538" operator="equal">
      <formula>"Bodyfall"</formula>
    </cfRule>
    <cfRule type="cellIs" dxfId="547" priority="540" operator="equal">
      <formula>"Projectiles"</formula>
    </cfRule>
    <cfRule type="cellIs" dxfId="546" priority="541" operator="equal">
      <formula>"Misc"</formula>
    </cfRule>
    <cfRule type="cellIs" dxfId="545" priority="542" operator="equal">
      <formula>"Music"</formula>
    </cfRule>
    <cfRule type="cellIs" dxfId="544" priority="543" operator="equal">
      <formula>"Elements"</formula>
    </cfRule>
    <cfRule type="cellIs" dxfId="543" priority="544" operator="equal">
      <formula>"UI"</formula>
    </cfRule>
    <cfRule type="cellIs" dxfId="542" priority="545" operator="equal">
      <formula>"Vocalisation"</formula>
    </cfRule>
    <cfRule type="cellIs" dxfId="541" priority="546" operator="equal">
      <formula>"Footstep"</formula>
    </cfRule>
    <cfRule type="cellIs" dxfId="540" priority="547" operator="equal">
      <formula>"Armour"</formula>
    </cfRule>
    <cfRule type="cellIs" dxfId="539" priority="548" operator="equal">
      <formula>"Environment"</formula>
    </cfRule>
    <cfRule type="cellIs" dxfId="538" priority="549" operator="equal">
      <formula>"Weaponary"</formula>
    </cfRule>
  </conditionalFormatting>
  <conditionalFormatting sqref="B5">
    <cfRule type="cellIs" dxfId="537" priority="539" operator="equal">
      <formula>"Magic"</formula>
    </cfRule>
  </conditionalFormatting>
  <conditionalFormatting sqref="C5">
    <cfRule type="cellIs" dxfId="536" priority="534" operator="equal">
      <formula>4</formula>
    </cfRule>
    <cfRule type="cellIs" dxfId="535" priority="535" operator="equal">
      <formula>3</formula>
    </cfRule>
    <cfRule type="cellIs" dxfId="534" priority="536" operator="equal">
      <formula>2</formula>
    </cfRule>
    <cfRule type="cellIs" dxfId="533" priority="537" operator="equal">
      <formula>1</formula>
    </cfRule>
  </conditionalFormatting>
  <conditionalFormatting sqref="B5">
    <cfRule type="cellIs" dxfId="532" priority="522" operator="equal">
      <formula>"Bodyfall"</formula>
    </cfRule>
    <cfRule type="cellIs" dxfId="531" priority="524" operator="equal">
      <formula>"Projectiles"</formula>
    </cfRule>
    <cfRule type="cellIs" dxfId="530" priority="525" operator="equal">
      <formula>"Misc"</formula>
    </cfRule>
    <cfRule type="cellIs" dxfId="529" priority="526" operator="equal">
      <formula>"Music"</formula>
    </cfRule>
    <cfRule type="cellIs" dxfId="528" priority="527" operator="equal">
      <formula>"Elements"</formula>
    </cfRule>
    <cfRule type="cellIs" dxfId="527" priority="528" operator="equal">
      <formula>"UI"</formula>
    </cfRule>
    <cfRule type="cellIs" dxfId="526" priority="529" operator="equal">
      <formula>"Vocalisation"</formula>
    </cfRule>
    <cfRule type="cellIs" dxfId="525" priority="530" operator="equal">
      <formula>"Footstep"</formula>
    </cfRule>
    <cfRule type="cellIs" dxfId="524" priority="531" operator="equal">
      <formula>"Armour"</formula>
    </cfRule>
    <cfRule type="cellIs" dxfId="523" priority="532" operator="equal">
      <formula>"Environment"</formula>
    </cfRule>
    <cfRule type="cellIs" dxfId="522" priority="533" operator="equal">
      <formula>"Weaponary"</formula>
    </cfRule>
  </conditionalFormatting>
  <conditionalFormatting sqref="B5">
    <cfRule type="cellIs" dxfId="521" priority="523" operator="equal">
      <formula>"Magic"</formula>
    </cfRule>
  </conditionalFormatting>
  <conditionalFormatting sqref="AB5">
    <cfRule type="cellIs" dxfId="520" priority="517" operator="equal">
      <formula>"Descoped"</formula>
    </cfRule>
    <cfRule type="cellIs" dxfId="519" priority="518" operator="equal">
      <formula>"Blocked"</formula>
    </cfRule>
    <cfRule type="cellIs" dxfId="518" priority="519" operator="equal">
      <formula>"Completed"</formula>
    </cfRule>
    <cfRule type="cellIs" dxfId="517" priority="520" operator="equal">
      <formula>"In Progress"</formula>
    </cfRule>
    <cfRule type="cellIs" dxfId="516" priority="521" operator="equal">
      <formula>"Pending"</formula>
    </cfRule>
  </conditionalFormatting>
  <conditionalFormatting sqref="AB5">
    <cfRule type="cellIs" dxfId="515" priority="516" operator="equal">
      <formula>"Rework"</formula>
    </cfRule>
  </conditionalFormatting>
  <conditionalFormatting sqref="AA5">
    <cfRule type="cellIs" dxfId="514" priority="511" operator="equal">
      <formula>"Pending"</formula>
    </cfRule>
    <cfRule type="cellIs" dxfId="513" priority="512" operator="equal">
      <formula>"FINAL"</formula>
    </cfRule>
    <cfRule type="cellIs" dxfId="512" priority="513" operator="equal">
      <formula>"BETA"</formula>
    </cfRule>
    <cfRule type="cellIs" dxfId="511" priority="514" operator="equal">
      <formula>"ALPHA"</formula>
    </cfRule>
    <cfRule type="cellIs" dxfId="510" priority="515" operator="equal">
      <formula>"Pre-Production"</formula>
    </cfRule>
  </conditionalFormatting>
  <conditionalFormatting sqref="Z379:Z382 Z373:Z377 Z370 Z368 Z362:Z365 Z354:Z359 Z352 Z348:Z349 Z343:Z344 Z333:Z341 Z318:Z329 Z316 Z314 Z312 Z304:Z310 Z298:Z302 Z281 Z276:Z277 Z271:Z274 Z264:Z268 Z225:Z234 Z216:Z223 Z207:Z214 Z198:Z205 Z189:Z196 Z161:Z187 Z82:Z109 Z67:Z70 Z55:Z57 Z50:Z51 Z41:Z47 Z37 Z33 Z31 Z26:Z29 Z23:Z24 Z18:Z20 Z12:Z14 Z5:Z8 Z60:Z65 Z114:Z150 Z283:Z295 Z386">
    <cfRule type="cellIs" dxfId="509" priority="506" operator="equal">
      <formula>"Pending"</formula>
    </cfRule>
    <cfRule type="cellIs" dxfId="508" priority="507" operator="equal">
      <formula>"User 4"</formula>
    </cfRule>
    <cfRule type="cellIs" dxfId="507" priority="508" operator="equal">
      <formula>"User 3"</formula>
    </cfRule>
    <cfRule type="cellIs" dxfId="506" priority="509" operator="equal">
      <formula>"User 2"</formula>
    </cfRule>
    <cfRule type="cellIs" dxfId="505" priority="510" operator="equal">
      <formula>"User 1"</formula>
    </cfRule>
  </conditionalFormatting>
  <conditionalFormatting sqref="C52">
    <cfRule type="cellIs" dxfId="504" priority="502" operator="equal">
      <formula>4</formula>
    </cfRule>
    <cfRule type="cellIs" dxfId="503" priority="503" operator="equal">
      <formula>3</formula>
    </cfRule>
    <cfRule type="cellIs" dxfId="502" priority="504" operator="equal">
      <formula>2</formula>
    </cfRule>
    <cfRule type="cellIs" dxfId="501" priority="505" operator="equal">
      <formula>1</formula>
    </cfRule>
  </conditionalFormatting>
  <conditionalFormatting sqref="B52">
    <cfRule type="cellIs" dxfId="500" priority="490" operator="equal">
      <formula>"Bodyfall"</formula>
    </cfRule>
    <cfRule type="cellIs" dxfId="499" priority="492" operator="equal">
      <formula>"Projectiles"</formula>
    </cfRule>
    <cfRule type="cellIs" dxfId="498" priority="493" operator="equal">
      <formula>"Misc"</formula>
    </cfRule>
    <cfRule type="cellIs" dxfId="497" priority="494" operator="equal">
      <formula>"Music"</formula>
    </cfRule>
    <cfRule type="cellIs" dxfId="496" priority="495" operator="equal">
      <formula>"Elements"</formula>
    </cfRule>
    <cfRule type="cellIs" dxfId="495" priority="496" operator="equal">
      <formula>"UI"</formula>
    </cfRule>
    <cfRule type="cellIs" dxfId="494" priority="497" operator="equal">
      <formula>"Vocalisation"</formula>
    </cfRule>
    <cfRule type="cellIs" dxfId="493" priority="498" operator="equal">
      <formula>"Footstep"</formula>
    </cfRule>
    <cfRule type="cellIs" dxfId="492" priority="499" operator="equal">
      <formula>"Armour"</formula>
    </cfRule>
    <cfRule type="cellIs" dxfId="491" priority="500" operator="equal">
      <formula>"Environment"</formula>
    </cfRule>
    <cfRule type="cellIs" dxfId="490" priority="501" operator="equal">
      <formula>"Weaponary"</formula>
    </cfRule>
  </conditionalFormatting>
  <conditionalFormatting sqref="B52">
    <cfRule type="cellIs" dxfId="489" priority="491" operator="equal">
      <formula>"Magic"</formula>
    </cfRule>
  </conditionalFormatting>
  <conditionalFormatting sqref="AB52">
    <cfRule type="cellIs" dxfId="488" priority="485" operator="equal">
      <formula>"Descoped"</formula>
    </cfRule>
    <cfRule type="cellIs" dxfId="487" priority="486" operator="equal">
      <formula>"Blocked"</formula>
    </cfRule>
    <cfRule type="cellIs" dxfId="486" priority="487" operator="equal">
      <formula>"Completed"</formula>
    </cfRule>
    <cfRule type="cellIs" dxfId="485" priority="488" operator="equal">
      <formula>"In Progress"</formula>
    </cfRule>
    <cfRule type="cellIs" dxfId="484" priority="489" operator="equal">
      <formula>"Pending"</formula>
    </cfRule>
  </conditionalFormatting>
  <conditionalFormatting sqref="AB52">
    <cfRule type="cellIs" dxfId="483" priority="484" operator="equal">
      <formula>"Rework"</formula>
    </cfRule>
  </conditionalFormatting>
  <conditionalFormatting sqref="AA52">
    <cfRule type="cellIs" dxfId="482" priority="479" operator="equal">
      <formula>"Pending"</formula>
    </cfRule>
    <cfRule type="cellIs" dxfId="481" priority="480" operator="equal">
      <formula>"FINAL"</formula>
    </cfRule>
    <cfRule type="cellIs" dxfId="480" priority="481" operator="equal">
      <formula>"BETA"</formula>
    </cfRule>
    <cfRule type="cellIs" dxfId="479" priority="482" operator="equal">
      <formula>"ALPHA"</formula>
    </cfRule>
    <cfRule type="cellIs" dxfId="478" priority="483" operator="equal">
      <formula>"Pre-Production"</formula>
    </cfRule>
  </conditionalFormatting>
  <conditionalFormatting sqref="Z52">
    <cfRule type="cellIs" dxfId="477" priority="474" operator="equal">
      <formula>"Pending"</formula>
    </cfRule>
    <cfRule type="cellIs" dxfId="476" priority="475" operator="equal">
      <formula>"User 4"</formula>
    </cfRule>
    <cfRule type="cellIs" dxfId="475" priority="476" operator="equal">
      <formula>"User 3"</formula>
    </cfRule>
    <cfRule type="cellIs" dxfId="474" priority="477" operator="equal">
      <formula>"User 2"</formula>
    </cfRule>
    <cfRule type="cellIs" dxfId="473" priority="478" operator="equal">
      <formula>"User 1"</formula>
    </cfRule>
  </conditionalFormatting>
  <conditionalFormatting sqref="C48">
    <cfRule type="cellIs" dxfId="472" priority="470" operator="equal">
      <formula>4</formula>
    </cfRule>
    <cfRule type="cellIs" dxfId="471" priority="471" operator="equal">
      <formula>3</formula>
    </cfRule>
    <cfRule type="cellIs" dxfId="470" priority="472" operator="equal">
      <formula>2</formula>
    </cfRule>
    <cfRule type="cellIs" dxfId="469" priority="473" operator="equal">
      <formula>1</formula>
    </cfRule>
  </conditionalFormatting>
  <conditionalFormatting sqref="B48">
    <cfRule type="cellIs" dxfId="468" priority="458" operator="equal">
      <formula>"Bodyfall"</formula>
    </cfRule>
    <cfRule type="cellIs" dxfId="467" priority="460" operator="equal">
      <formula>"Projectiles"</formula>
    </cfRule>
    <cfRule type="cellIs" dxfId="466" priority="461" operator="equal">
      <formula>"Misc"</formula>
    </cfRule>
    <cfRule type="cellIs" dxfId="465" priority="462" operator="equal">
      <formula>"Music"</formula>
    </cfRule>
    <cfRule type="cellIs" dxfId="464" priority="463" operator="equal">
      <formula>"Elements"</formula>
    </cfRule>
    <cfRule type="cellIs" dxfId="463" priority="464" operator="equal">
      <formula>"UI"</formula>
    </cfRule>
    <cfRule type="cellIs" dxfId="462" priority="465" operator="equal">
      <formula>"Vocalisation"</formula>
    </cfRule>
    <cfRule type="cellIs" dxfId="461" priority="466" operator="equal">
      <formula>"Footstep"</formula>
    </cfRule>
    <cfRule type="cellIs" dxfId="460" priority="467" operator="equal">
      <formula>"Armour"</formula>
    </cfRule>
    <cfRule type="cellIs" dxfId="459" priority="468" operator="equal">
      <formula>"Environment"</formula>
    </cfRule>
    <cfRule type="cellIs" dxfId="458" priority="469" operator="equal">
      <formula>"Weaponary"</formula>
    </cfRule>
  </conditionalFormatting>
  <conditionalFormatting sqref="B48">
    <cfRule type="cellIs" dxfId="457" priority="459" operator="equal">
      <formula>"Magic"</formula>
    </cfRule>
  </conditionalFormatting>
  <conditionalFormatting sqref="AB48">
    <cfRule type="cellIs" dxfId="456" priority="453" operator="equal">
      <formula>"Descoped"</formula>
    </cfRule>
    <cfRule type="cellIs" dxfId="455" priority="454" operator="equal">
      <formula>"Blocked"</formula>
    </cfRule>
    <cfRule type="cellIs" dxfId="454" priority="455" operator="equal">
      <formula>"Completed"</formula>
    </cfRule>
    <cfRule type="cellIs" dxfId="453" priority="456" operator="equal">
      <formula>"In Progress"</formula>
    </cfRule>
    <cfRule type="cellIs" dxfId="452" priority="457" operator="equal">
      <formula>"Pending"</formula>
    </cfRule>
  </conditionalFormatting>
  <conditionalFormatting sqref="AB48">
    <cfRule type="cellIs" dxfId="451" priority="452" operator="equal">
      <formula>"Rework"</formula>
    </cfRule>
  </conditionalFormatting>
  <conditionalFormatting sqref="AA48">
    <cfRule type="cellIs" dxfId="450" priority="447" operator="equal">
      <formula>"Pending"</formula>
    </cfRule>
    <cfRule type="cellIs" dxfId="449" priority="448" operator="equal">
      <formula>"FINAL"</formula>
    </cfRule>
    <cfRule type="cellIs" dxfId="448" priority="449" operator="equal">
      <formula>"BETA"</formula>
    </cfRule>
    <cfRule type="cellIs" dxfId="447" priority="450" operator="equal">
      <formula>"ALPHA"</formula>
    </cfRule>
    <cfRule type="cellIs" dxfId="446" priority="451" operator="equal">
      <formula>"Pre-Production"</formula>
    </cfRule>
  </conditionalFormatting>
  <conditionalFormatting sqref="Z48">
    <cfRule type="cellIs" dxfId="445" priority="442" operator="equal">
      <formula>"Pending"</formula>
    </cfRule>
    <cfRule type="cellIs" dxfId="444" priority="443" operator="equal">
      <formula>"User 4"</formula>
    </cfRule>
    <cfRule type="cellIs" dxfId="443" priority="444" operator="equal">
      <formula>"User 3"</formula>
    </cfRule>
    <cfRule type="cellIs" dxfId="442" priority="445" operator="equal">
      <formula>"User 2"</formula>
    </cfRule>
    <cfRule type="cellIs" dxfId="441" priority="446" operator="equal">
      <formula>"User 1"</formula>
    </cfRule>
  </conditionalFormatting>
  <conditionalFormatting sqref="B59">
    <cfRule type="cellIs" dxfId="440" priority="432" operator="equal">
      <formula>"Projectiles"</formula>
    </cfRule>
    <cfRule type="cellIs" dxfId="439" priority="433" operator="equal">
      <formula>"Misc"</formula>
    </cfRule>
    <cfRule type="cellIs" dxfId="438" priority="434" operator="equal">
      <formula>"Music"</formula>
    </cfRule>
    <cfRule type="cellIs" dxfId="437" priority="435" operator="equal">
      <formula>"Elements"</formula>
    </cfRule>
    <cfRule type="cellIs" dxfId="436" priority="436" operator="equal">
      <formula>"UI"</formula>
    </cfRule>
    <cfRule type="cellIs" dxfId="435" priority="437" operator="equal">
      <formula>"Vocalisation"</formula>
    </cfRule>
    <cfRule type="cellIs" dxfId="434" priority="438" operator="equal">
      <formula>"Footstep"</formula>
    </cfRule>
    <cfRule type="cellIs" dxfId="433" priority="439" operator="equal">
      <formula>"Armour"</formula>
    </cfRule>
    <cfRule type="cellIs" dxfId="432" priority="440" operator="equal">
      <formula>"Environment"</formula>
    </cfRule>
    <cfRule type="cellIs" dxfId="431" priority="441" operator="equal">
      <formula>"Weaponary"</formula>
    </cfRule>
  </conditionalFormatting>
  <conditionalFormatting sqref="B59">
    <cfRule type="cellIs" dxfId="430" priority="431" operator="equal">
      <formula>"Magic"</formula>
    </cfRule>
  </conditionalFormatting>
  <conditionalFormatting sqref="C59">
    <cfRule type="cellIs" dxfId="429" priority="427" operator="equal">
      <formula>4</formula>
    </cfRule>
    <cfRule type="cellIs" dxfId="428" priority="428" operator="equal">
      <formula>3</formula>
    </cfRule>
    <cfRule type="cellIs" dxfId="427" priority="429" operator="equal">
      <formula>2</formula>
    </cfRule>
    <cfRule type="cellIs" dxfId="426" priority="430" operator="equal">
      <formula>1</formula>
    </cfRule>
  </conditionalFormatting>
  <conditionalFormatting sqref="B59">
    <cfRule type="cellIs" dxfId="425" priority="415" operator="equal">
      <formula>"Bodyfall"</formula>
    </cfRule>
    <cfRule type="cellIs" dxfId="424" priority="417" operator="equal">
      <formula>"Projectiles"</formula>
    </cfRule>
    <cfRule type="cellIs" dxfId="423" priority="418" operator="equal">
      <formula>"Misc"</formula>
    </cfRule>
    <cfRule type="cellIs" dxfId="422" priority="419" operator="equal">
      <formula>"Music"</formula>
    </cfRule>
    <cfRule type="cellIs" dxfId="421" priority="420" operator="equal">
      <formula>"Elements"</formula>
    </cfRule>
    <cfRule type="cellIs" dxfId="420" priority="421" operator="equal">
      <formula>"UI"</formula>
    </cfRule>
    <cfRule type="cellIs" dxfId="419" priority="422" operator="equal">
      <formula>"Vocalisation"</formula>
    </cfRule>
    <cfRule type="cellIs" dxfId="418" priority="423" operator="equal">
      <formula>"Footstep"</formula>
    </cfRule>
    <cfRule type="cellIs" dxfId="417" priority="424" operator="equal">
      <formula>"Armour"</formula>
    </cfRule>
    <cfRule type="cellIs" dxfId="416" priority="425" operator="equal">
      <formula>"Environment"</formula>
    </cfRule>
    <cfRule type="cellIs" dxfId="415" priority="426" operator="equal">
      <formula>"Weaponary"</formula>
    </cfRule>
  </conditionalFormatting>
  <conditionalFormatting sqref="B59">
    <cfRule type="cellIs" dxfId="414" priority="416" operator="equal">
      <formula>"Magic"</formula>
    </cfRule>
  </conditionalFormatting>
  <conditionalFormatting sqref="AB59">
    <cfRule type="cellIs" dxfId="413" priority="410" operator="equal">
      <formula>"Descoped"</formula>
    </cfRule>
    <cfRule type="cellIs" dxfId="412" priority="411" operator="equal">
      <formula>"Blocked"</formula>
    </cfRule>
    <cfRule type="cellIs" dxfId="411" priority="412" operator="equal">
      <formula>"Completed"</formula>
    </cfRule>
    <cfRule type="cellIs" dxfId="410" priority="413" operator="equal">
      <formula>"In Progress"</formula>
    </cfRule>
    <cfRule type="cellIs" dxfId="409" priority="414" operator="equal">
      <formula>"Pending"</formula>
    </cfRule>
  </conditionalFormatting>
  <conditionalFormatting sqref="AB59">
    <cfRule type="cellIs" dxfId="408" priority="409" operator="equal">
      <formula>"Rework"</formula>
    </cfRule>
  </conditionalFormatting>
  <conditionalFormatting sqref="AA59">
    <cfRule type="cellIs" dxfId="407" priority="404" operator="equal">
      <formula>"Pending"</formula>
    </cfRule>
    <cfRule type="cellIs" dxfId="406" priority="405" operator="equal">
      <formula>"FINAL"</formula>
    </cfRule>
    <cfRule type="cellIs" dxfId="405" priority="406" operator="equal">
      <formula>"BETA"</formula>
    </cfRule>
    <cfRule type="cellIs" dxfId="404" priority="407" operator="equal">
      <formula>"ALPHA"</formula>
    </cfRule>
    <cfRule type="cellIs" dxfId="403" priority="408" operator="equal">
      <formula>"Pre-Production"</formula>
    </cfRule>
  </conditionalFormatting>
  <conditionalFormatting sqref="Z59">
    <cfRule type="cellIs" dxfId="402" priority="399" operator="equal">
      <formula>"Pending"</formula>
    </cfRule>
    <cfRule type="cellIs" dxfId="401" priority="400" operator="equal">
      <formula>"User 4"</formula>
    </cfRule>
    <cfRule type="cellIs" dxfId="400" priority="401" operator="equal">
      <formula>"User 3"</formula>
    </cfRule>
    <cfRule type="cellIs" dxfId="399" priority="402" operator="equal">
      <formula>"User 2"</formula>
    </cfRule>
    <cfRule type="cellIs" dxfId="398" priority="403" operator="equal">
      <formula>"User 1"</formula>
    </cfRule>
  </conditionalFormatting>
  <conditionalFormatting sqref="B58">
    <cfRule type="cellIs" dxfId="397" priority="389" operator="equal">
      <formula>"Projectiles"</formula>
    </cfRule>
    <cfRule type="cellIs" dxfId="396" priority="390" operator="equal">
      <formula>"Misc"</formula>
    </cfRule>
    <cfRule type="cellIs" dxfId="395" priority="391" operator="equal">
      <formula>"Music"</formula>
    </cfRule>
    <cfRule type="cellIs" dxfId="394" priority="392" operator="equal">
      <formula>"Elements"</formula>
    </cfRule>
    <cfRule type="cellIs" dxfId="393" priority="393" operator="equal">
      <formula>"UI"</formula>
    </cfRule>
    <cfRule type="cellIs" dxfId="392" priority="394" operator="equal">
      <formula>"Vocalisation"</formula>
    </cfRule>
    <cfRule type="cellIs" dxfId="391" priority="395" operator="equal">
      <formula>"Footstep"</formula>
    </cfRule>
    <cfRule type="cellIs" dxfId="390" priority="396" operator="equal">
      <formula>"Armour"</formula>
    </cfRule>
    <cfRule type="cellIs" dxfId="389" priority="397" operator="equal">
      <formula>"Environment"</formula>
    </cfRule>
    <cfRule type="cellIs" dxfId="388" priority="398" operator="equal">
      <formula>"Weaponary"</formula>
    </cfRule>
  </conditionalFormatting>
  <conditionalFormatting sqref="B58">
    <cfRule type="cellIs" dxfId="387" priority="388" operator="equal">
      <formula>"Magic"</formula>
    </cfRule>
  </conditionalFormatting>
  <conditionalFormatting sqref="C58">
    <cfRule type="cellIs" dxfId="386" priority="384" operator="equal">
      <formula>4</formula>
    </cfRule>
    <cfRule type="cellIs" dxfId="385" priority="385" operator="equal">
      <formula>3</formula>
    </cfRule>
    <cfRule type="cellIs" dxfId="384" priority="386" operator="equal">
      <formula>2</formula>
    </cfRule>
    <cfRule type="cellIs" dxfId="383" priority="387" operator="equal">
      <formula>1</formula>
    </cfRule>
  </conditionalFormatting>
  <conditionalFormatting sqref="B58">
    <cfRule type="cellIs" dxfId="382" priority="372" operator="equal">
      <formula>"Bodyfall"</formula>
    </cfRule>
    <cfRule type="cellIs" dxfId="381" priority="374" operator="equal">
      <formula>"Projectiles"</formula>
    </cfRule>
    <cfRule type="cellIs" dxfId="380" priority="375" operator="equal">
      <formula>"Misc"</formula>
    </cfRule>
    <cfRule type="cellIs" dxfId="379" priority="376" operator="equal">
      <formula>"Music"</formula>
    </cfRule>
    <cfRule type="cellIs" dxfId="378" priority="377" operator="equal">
      <formula>"Elements"</formula>
    </cfRule>
    <cfRule type="cellIs" dxfId="377" priority="378" operator="equal">
      <formula>"UI"</formula>
    </cfRule>
    <cfRule type="cellIs" dxfId="376" priority="379" operator="equal">
      <formula>"Vocalisation"</formula>
    </cfRule>
    <cfRule type="cellIs" dxfId="375" priority="380" operator="equal">
      <formula>"Footstep"</formula>
    </cfRule>
    <cfRule type="cellIs" dxfId="374" priority="381" operator="equal">
      <formula>"Armour"</formula>
    </cfRule>
    <cfRule type="cellIs" dxfId="373" priority="382" operator="equal">
      <formula>"Environment"</formula>
    </cfRule>
    <cfRule type="cellIs" dxfId="372" priority="383" operator="equal">
      <formula>"Weaponary"</formula>
    </cfRule>
  </conditionalFormatting>
  <conditionalFormatting sqref="B58">
    <cfRule type="cellIs" dxfId="371" priority="373" operator="equal">
      <formula>"Magic"</formula>
    </cfRule>
  </conditionalFormatting>
  <conditionalFormatting sqref="AB58">
    <cfRule type="cellIs" dxfId="370" priority="367" operator="equal">
      <formula>"Descoped"</formula>
    </cfRule>
    <cfRule type="cellIs" dxfId="369" priority="368" operator="equal">
      <formula>"Blocked"</formula>
    </cfRule>
    <cfRule type="cellIs" dxfId="368" priority="369" operator="equal">
      <formula>"Completed"</formula>
    </cfRule>
    <cfRule type="cellIs" dxfId="367" priority="370" operator="equal">
      <formula>"In Progress"</formula>
    </cfRule>
    <cfRule type="cellIs" dxfId="366" priority="371" operator="equal">
      <formula>"Pending"</formula>
    </cfRule>
  </conditionalFormatting>
  <conditionalFormatting sqref="AB58">
    <cfRule type="cellIs" dxfId="365" priority="366" operator="equal">
      <formula>"Rework"</formula>
    </cfRule>
  </conditionalFormatting>
  <conditionalFormatting sqref="AA58">
    <cfRule type="cellIs" dxfId="364" priority="361" operator="equal">
      <formula>"Pending"</formula>
    </cfRule>
    <cfRule type="cellIs" dxfId="363" priority="362" operator="equal">
      <formula>"FINAL"</formula>
    </cfRule>
    <cfRule type="cellIs" dxfId="362" priority="363" operator="equal">
      <formula>"BETA"</formula>
    </cfRule>
    <cfRule type="cellIs" dxfId="361" priority="364" operator="equal">
      <formula>"ALPHA"</formula>
    </cfRule>
    <cfRule type="cellIs" dxfId="360" priority="365" operator="equal">
      <formula>"Pre-Production"</formula>
    </cfRule>
  </conditionalFormatting>
  <conditionalFormatting sqref="Z58">
    <cfRule type="cellIs" dxfId="359" priority="356" operator="equal">
      <formula>"Pending"</formula>
    </cfRule>
    <cfRule type="cellIs" dxfId="358" priority="357" operator="equal">
      <formula>"User 4"</formula>
    </cfRule>
    <cfRule type="cellIs" dxfId="357" priority="358" operator="equal">
      <formula>"User 3"</formula>
    </cfRule>
    <cfRule type="cellIs" dxfId="356" priority="359" operator="equal">
      <formula>"User 2"</formula>
    </cfRule>
    <cfRule type="cellIs" dxfId="355" priority="360" operator="equal">
      <formula>"User 1"</formula>
    </cfRule>
  </conditionalFormatting>
  <conditionalFormatting sqref="C112">
    <cfRule type="cellIs" dxfId="354" priority="352" operator="equal">
      <formula>4</formula>
    </cfRule>
    <cfRule type="cellIs" dxfId="353" priority="353" operator="equal">
      <formula>3</formula>
    </cfRule>
    <cfRule type="cellIs" dxfId="352" priority="354" operator="equal">
      <formula>2</formula>
    </cfRule>
    <cfRule type="cellIs" dxfId="351" priority="355" operator="equal">
      <formula>1</formula>
    </cfRule>
  </conditionalFormatting>
  <conditionalFormatting sqref="B112">
    <cfRule type="cellIs" dxfId="350" priority="340" operator="equal">
      <formula>"Bodyfall"</formula>
    </cfRule>
    <cfRule type="cellIs" dxfId="349" priority="342" operator="equal">
      <formula>"Projectiles"</formula>
    </cfRule>
    <cfRule type="cellIs" dxfId="348" priority="343" operator="equal">
      <formula>"Misc"</formula>
    </cfRule>
    <cfRule type="cellIs" dxfId="347" priority="344" operator="equal">
      <formula>"Music"</formula>
    </cfRule>
    <cfRule type="cellIs" dxfId="346" priority="345" operator="equal">
      <formula>"Elements"</formula>
    </cfRule>
    <cfRule type="cellIs" dxfId="345" priority="346" operator="equal">
      <formula>"UI"</formula>
    </cfRule>
    <cfRule type="cellIs" dxfId="344" priority="347" operator="equal">
      <formula>"Vocalisation"</formula>
    </cfRule>
    <cfRule type="cellIs" dxfId="343" priority="348" operator="equal">
      <formula>"Footstep"</formula>
    </cfRule>
    <cfRule type="cellIs" dxfId="342" priority="349" operator="equal">
      <formula>"Armour"</formula>
    </cfRule>
    <cfRule type="cellIs" dxfId="341" priority="350" operator="equal">
      <formula>"Environment"</formula>
    </cfRule>
    <cfRule type="cellIs" dxfId="340" priority="351" operator="equal">
      <formula>"Weaponary"</formula>
    </cfRule>
  </conditionalFormatting>
  <conditionalFormatting sqref="B112">
    <cfRule type="cellIs" dxfId="339" priority="341" operator="equal">
      <formula>"Magic"</formula>
    </cfRule>
  </conditionalFormatting>
  <conditionalFormatting sqref="AB112">
    <cfRule type="cellIs" dxfId="338" priority="335" operator="equal">
      <formula>"Descoped"</formula>
    </cfRule>
    <cfRule type="cellIs" dxfId="337" priority="336" operator="equal">
      <formula>"Blocked"</formula>
    </cfRule>
    <cfRule type="cellIs" dxfId="336" priority="337" operator="equal">
      <formula>"Completed"</formula>
    </cfRule>
    <cfRule type="cellIs" dxfId="335" priority="338" operator="equal">
      <formula>"In Progress"</formula>
    </cfRule>
    <cfRule type="cellIs" dxfId="334" priority="339" operator="equal">
      <formula>"Pending"</formula>
    </cfRule>
  </conditionalFormatting>
  <conditionalFormatting sqref="AB112">
    <cfRule type="cellIs" dxfId="333" priority="334" operator="equal">
      <formula>"Rework"</formula>
    </cfRule>
  </conditionalFormatting>
  <conditionalFormatting sqref="AA112">
    <cfRule type="cellIs" dxfId="332" priority="329" operator="equal">
      <formula>"Pending"</formula>
    </cfRule>
    <cfRule type="cellIs" dxfId="331" priority="330" operator="equal">
      <formula>"FINAL"</formula>
    </cfRule>
    <cfRule type="cellIs" dxfId="330" priority="331" operator="equal">
      <formula>"BETA"</formula>
    </cfRule>
    <cfRule type="cellIs" dxfId="329" priority="332" operator="equal">
      <formula>"ALPHA"</formula>
    </cfRule>
    <cfRule type="cellIs" dxfId="328" priority="333" operator="equal">
      <formula>"Pre-Production"</formula>
    </cfRule>
  </conditionalFormatting>
  <conditionalFormatting sqref="Z112">
    <cfRule type="cellIs" dxfId="327" priority="324" operator="equal">
      <formula>"Pending"</formula>
    </cfRule>
    <cfRule type="cellIs" dxfId="326" priority="325" operator="equal">
      <formula>"User 4"</formula>
    </cfRule>
    <cfRule type="cellIs" dxfId="325" priority="326" operator="equal">
      <formula>"User 3"</formula>
    </cfRule>
    <cfRule type="cellIs" dxfId="324" priority="327" operator="equal">
      <formula>"User 2"</formula>
    </cfRule>
    <cfRule type="cellIs" dxfId="323" priority="328" operator="equal">
      <formula>"User 1"</formula>
    </cfRule>
  </conditionalFormatting>
  <conditionalFormatting sqref="C111">
    <cfRule type="cellIs" dxfId="322" priority="320" operator="equal">
      <formula>4</formula>
    </cfRule>
    <cfRule type="cellIs" dxfId="321" priority="321" operator="equal">
      <formula>3</formula>
    </cfRule>
    <cfRule type="cellIs" dxfId="320" priority="322" operator="equal">
      <formula>2</formula>
    </cfRule>
    <cfRule type="cellIs" dxfId="319" priority="323" operator="equal">
      <formula>1</formula>
    </cfRule>
  </conditionalFormatting>
  <conditionalFormatting sqref="B111">
    <cfRule type="cellIs" dxfId="318" priority="308" operator="equal">
      <formula>"Bodyfall"</formula>
    </cfRule>
    <cfRule type="cellIs" dxfId="317" priority="310" operator="equal">
      <formula>"Projectiles"</formula>
    </cfRule>
    <cfRule type="cellIs" dxfId="316" priority="311" operator="equal">
      <formula>"Misc"</formula>
    </cfRule>
    <cfRule type="cellIs" dxfId="315" priority="312" operator="equal">
      <formula>"Music"</formula>
    </cfRule>
    <cfRule type="cellIs" dxfId="314" priority="313" operator="equal">
      <formula>"Elements"</formula>
    </cfRule>
    <cfRule type="cellIs" dxfId="313" priority="314" operator="equal">
      <formula>"UI"</formula>
    </cfRule>
    <cfRule type="cellIs" dxfId="312" priority="315" operator="equal">
      <formula>"Vocalisation"</formula>
    </cfRule>
    <cfRule type="cellIs" dxfId="311" priority="316" operator="equal">
      <formula>"Footstep"</formula>
    </cfRule>
    <cfRule type="cellIs" dxfId="310" priority="317" operator="equal">
      <formula>"Armour"</formula>
    </cfRule>
    <cfRule type="cellIs" dxfId="309" priority="318" operator="equal">
      <formula>"Environment"</formula>
    </cfRule>
    <cfRule type="cellIs" dxfId="308" priority="319" operator="equal">
      <formula>"Weaponary"</formula>
    </cfRule>
  </conditionalFormatting>
  <conditionalFormatting sqref="B111">
    <cfRule type="cellIs" dxfId="307" priority="309" operator="equal">
      <formula>"Magic"</formula>
    </cfRule>
  </conditionalFormatting>
  <conditionalFormatting sqref="AB111">
    <cfRule type="cellIs" dxfId="306" priority="303" operator="equal">
      <formula>"Descoped"</formula>
    </cfRule>
    <cfRule type="cellIs" dxfId="305" priority="304" operator="equal">
      <formula>"Blocked"</formula>
    </cfRule>
    <cfRule type="cellIs" dxfId="304" priority="305" operator="equal">
      <formula>"Completed"</formula>
    </cfRule>
    <cfRule type="cellIs" dxfId="303" priority="306" operator="equal">
      <formula>"In Progress"</formula>
    </cfRule>
    <cfRule type="cellIs" dxfId="302" priority="307" operator="equal">
      <formula>"Pending"</formula>
    </cfRule>
  </conditionalFormatting>
  <conditionalFormatting sqref="AB111">
    <cfRule type="cellIs" dxfId="301" priority="302" operator="equal">
      <formula>"Rework"</formula>
    </cfRule>
  </conditionalFormatting>
  <conditionalFormatting sqref="AA111">
    <cfRule type="cellIs" dxfId="300" priority="297" operator="equal">
      <formula>"Pending"</formula>
    </cfRule>
    <cfRule type="cellIs" dxfId="299" priority="298" operator="equal">
      <formula>"FINAL"</formula>
    </cfRule>
    <cfRule type="cellIs" dxfId="298" priority="299" operator="equal">
      <formula>"BETA"</formula>
    </cfRule>
    <cfRule type="cellIs" dxfId="297" priority="300" operator="equal">
      <formula>"ALPHA"</formula>
    </cfRule>
    <cfRule type="cellIs" dxfId="296" priority="301" operator="equal">
      <formula>"Pre-Production"</formula>
    </cfRule>
  </conditionalFormatting>
  <conditionalFormatting sqref="Z111">
    <cfRule type="cellIs" dxfId="295" priority="292" operator="equal">
      <formula>"Pending"</formula>
    </cfRule>
    <cfRule type="cellIs" dxfId="294" priority="293" operator="equal">
      <formula>"User 4"</formula>
    </cfRule>
    <cfRule type="cellIs" dxfId="293" priority="294" operator="equal">
      <formula>"User 3"</formula>
    </cfRule>
    <cfRule type="cellIs" dxfId="292" priority="295" operator="equal">
      <formula>"User 2"</formula>
    </cfRule>
    <cfRule type="cellIs" dxfId="291" priority="296" operator="equal">
      <formula>"User 1"</formula>
    </cfRule>
  </conditionalFormatting>
  <conditionalFormatting sqref="C110">
    <cfRule type="cellIs" dxfId="290" priority="288" operator="equal">
      <formula>4</formula>
    </cfRule>
    <cfRule type="cellIs" dxfId="289" priority="289" operator="equal">
      <formula>3</formula>
    </cfRule>
    <cfRule type="cellIs" dxfId="288" priority="290" operator="equal">
      <formula>2</formula>
    </cfRule>
    <cfRule type="cellIs" dxfId="287" priority="291" operator="equal">
      <formula>1</formula>
    </cfRule>
  </conditionalFormatting>
  <conditionalFormatting sqref="B110">
    <cfRule type="cellIs" dxfId="286" priority="276" operator="equal">
      <formula>"Bodyfall"</formula>
    </cfRule>
    <cfRule type="cellIs" dxfId="285" priority="278" operator="equal">
      <formula>"Projectiles"</formula>
    </cfRule>
    <cfRule type="cellIs" dxfId="284" priority="279" operator="equal">
      <formula>"Misc"</formula>
    </cfRule>
    <cfRule type="cellIs" dxfId="283" priority="280" operator="equal">
      <formula>"Music"</formula>
    </cfRule>
    <cfRule type="cellIs" dxfId="282" priority="281" operator="equal">
      <formula>"Elements"</formula>
    </cfRule>
    <cfRule type="cellIs" dxfId="281" priority="282" operator="equal">
      <formula>"UI"</formula>
    </cfRule>
    <cfRule type="cellIs" dxfId="280" priority="283" operator="equal">
      <formula>"Vocalisation"</formula>
    </cfRule>
    <cfRule type="cellIs" dxfId="279" priority="284" operator="equal">
      <formula>"Footstep"</formula>
    </cfRule>
    <cfRule type="cellIs" dxfId="278" priority="285" operator="equal">
      <formula>"Armour"</formula>
    </cfRule>
    <cfRule type="cellIs" dxfId="277" priority="286" operator="equal">
      <formula>"Environment"</formula>
    </cfRule>
    <cfRule type="cellIs" dxfId="276" priority="287" operator="equal">
      <formula>"Weaponary"</formula>
    </cfRule>
  </conditionalFormatting>
  <conditionalFormatting sqref="B110">
    <cfRule type="cellIs" dxfId="275" priority="277" operator="equal">
      <formula>"Magic"</formula>
    </cfRule>
  </conditionalFormatting>
  <conditionalFormatting sqref="AB110">
    <cfRule type="cellIs" dxfId="274" priority="271" operator="equal">
      <formula>"Descoped"</formula>
    </cfRule>
    <cfRule type="cellIs" dxfId="273" priority="272" operator="equal">
      <formula>"Blocked"</formula>
    </cfRule>
    <cfRule type="cellIs" dxfId="272" priority="273" operator="equal">
      <formula>"Completed"</formula>
    </cfRule>
    <cfRule type="cellIs" dxfId="271" priority="274" operator="equal">
      <formula>"In Progress"</formula>
    </cfRule>
    <cfRule type="cellIs" dxfId="270" priority="275" operator="equal">
      <formula>"Pending"</formula>
    </cfRule>
  </conditionalFormatting>
  <conditionalFormatting sqref="AB110">
    <cfRule type="cellIs" dxfId="269" priority="270" operator="equal">
      <formula>"Rework"</formula>
    </cfRule>
  </conditionalFormatting>
  <conditionalFormatting sqref="AA110">
    <cfRule type="cellIs" dxfId="268" priority="265" operator="equal">
      <formula>"Pending"</formula>
    </cfRule>
    <cfRule type="cellIs" dxfId="267" priority="266" operator="equal">
      <formula>"FINAL"</formula>
    </cfRule>
    <cfRule type="cellIs" dxfId="266" priority="267" operator="equal">
      <formula>"BETA"</formula>
    </cfRule>
    <cfRule type="cellIs" dxfId="265" priority="268" operator="equal">
      <formula>"ALPHA"</formula>
    </cfRule>
    <cfRule type="cellIs" dxfId="264" priority="269" operator="equal">
      <formula>"Pre-Production"</formula>
    </cfRule>
  </conditionalFormatting>
  <conditionalFormatting sqref="Z110">
    <cfRule type="cellIs" dxfId="263" priority="260" operator="equal">
      <formula>"Pending"</formula>
    </cfRule>
    <cfRule type="cellIs" dxfId="262" priority="261" operator="equal">
      <formula>"User 4"</formula>
    </cfRule>
    <cfRule type="cellIs" dxfId="261" priority="262" operator="equal">
      <formula>"User 3"</formula>
    </cfRule>
    <cfRule type="cellIs" dxfId="260" priority="263" operator="equal">
      <formula>"User 2"</formula>
    </cfRule>
    <cfRule type="cellIs" dxfId="259" priority="264" operator="equal">
      <formula>"User 1"</formula>
    </cfRule>
  </conditionalFormatting>
  <conditionalFormatting sqref="AB282">
    <cfRule type="cellIs" dxfId="258" priority="255" operator="equal">
      <formula>"Descoped"</formula>
    </cfRule>
    <cfRule type="cellIs" dxfId="257" priority="256" operator="equal">
      <formula>"Blocked"</formula>
    </cfRule>
    <cfRule type="cellIs" dxfId="256" priority="257" operator="equal">
      <formula>"Completed"</formula>
    </cfRule>
    <cfRule type="cellIs" dxfId="255" priority="258" operator="equal">
      <formula>"In Progress"</formula>
    </cfRule>
    <cfRule type="cellIs" dxfId="254" priority="259" operator="equal">
      <formula>"Pending"</formula>
    </cfRule>
  </conditionalFormatting>
  <conditionalFormatting sqref="C282">
    <cfRule type="cellIs" dxfId="253" priority="251" operator="equal">
      <formula>4</formula>
    </cfRule>
    <cfRule type="cellIs" dxfId="252" priority="252" operator="equal">
      <formula>3</formula>
    </cfRule>
    <cfRule type="cellIs" dxfId="251" priority="253" operator="equal">
      <formula>2</formula>
    </cfRule>
    <cfRule type="cellIs" dxfId="250" priority="254" operator="equal">
      <formula>1</formula>
    </cfRule>
  </conditionalFormatting>
  <conditionalFormatting sqref="B282">
    <cfRule type="cellIs" dxfId="249" priority="239" operator="equal">
      <formula>"Bodyfall"</formula>
    </cfRule>
    <cfRule type="cellIs" dxfId="248" priority="241" operator="equal">
      <formula>"Projectiles"</formula>
    </cfRule>
    <cfRule type="cellIs" dxfId="247" priority="242" operator="equal">
      <formula>"Misc"</formula>
    </cfRule>
    <cfRule type="cellIs" dxfId="246" priority="243" operator="equal">
      <formula>"Music"</formula>
    </cfRule>
    <cfRule type="cellIs" dxfId="245" priority="244" operator="equal">
      <formula>"Elements"</formula>
    </cfRule>
    <cfRule type="cellIs" dxfId="244" priority="245" operator="equal">
      <formula>"UI"</formula>
    </cfRule>
    <cfRule type="cellIs" dxfId="243" priority="246" operator="equal">
      <formula>"Vocalisation"</formula>
    </cfRule>
    <cfRule type="cellIs" dxfId="242" priority="247" operator="equal">
      <formula>"Footstep"</formula>
    </cfRule>
    <cfRule type="cellIs" dxfId="241" priority="248" operator="equal">
      <formula>"Armour"</formula>
    </cfRule>
    <cfRule type="cellIs" dxfId="240" priority="249" operator="equal">
      <formula>"Environment"</formula>
    </cfRule>
    <cfRule type="cellIs" dxfId="239" priority="250" operator="equal">
      <formula>"Weaponary"</formula>
    </cfRule>
  </conditionalFormatting>
  <conditionalFormatting sqref="B282">
    <cfRule type="cellIs" dxfId="238" priority="240" operator="equal">
      <formula>"Magic"</formula>
    </cfRule>
  </conditionalFormatting>
  <conditionalFormatting sqref="AB282">
    <cfRule type="cellIs" dxfId="237" priority="238" operator="equal">
      <formula>"Rework"</formula>
    </cfRule>
  </conditionalFormatting>
  <conditionalFormatting sqref="AA282">
    <cfRule type="cellIs" dxfId="236" priority="233" operator="equal">
      <formula>"Pending"</formula>
    </cfRule>
    <cfRule type="cellIs" dxfId="235" priority="234" operator="equal">
      <formula>"FINAL"</formula>
    </cfRule>
    <cfRule type="cellIs" dxfId="234" priority="235" operator="equal">
      <formula>"BETA"</formula>
    </cfRule>
    <cfRule type="cellIs" dxfId="233" priority="236" operator="equal">
      <formula>"ALPHA"</formula>
    </cfRule>
    <cfRule type="cellIs" dxfId="232" priority="237" operator="equal">
      <formula>"Pre-Production"</formula>
    </cfRule>
  </conditionalFormatting>
  <conditionalFormatting sqref="Z282">
    <cfRule type="cellIs" dxfId="231" priority="228" operator="equal">
      <formula>"Pending"</formula>
    </cfRule>
    <cfRule type="cellIs" dxfId="230" priority="229" operator="equal">
      <formula>"User 4"</formula>
    </cfRule>
    <cfRule type="cellIs" dxfId="229" priority="230" operator="equal">
      <formula>"User 3"</formula>
    </cfRule>
    <cfRule type="cellIs" dxfId="228" priority="231" operator="equal">
      <formula>"User 2"</formula>
    </cfRule>
    <cfRule type="cellIs" dxfId="227" priority="232" operator="equal">
      <formula>"User 1"</formula>
    </cfRule>
  </conditionalFormatting>
  <conditionalFormatting sqref="AB387">
    <cfRule type="cellIs" dxfId="226" priority="223" operator="equal">
      <formula>"Descoped"</formula>
    </cfRule>
    <cfRule type="cellIs" dxfId="225" priority="224" operator="equal">
      <formula>"Blocked"</formula>
    </cfRule>
    <cfRule type="cellIs" dxfId="224" priority="225" operator="equal">
      <formula>"Completed"</formula>
    </cfRule>
    <cfRule type="cellIs" dxfId="223" priority="226" operator="equal">
      <formula>"In Progress"</formula>
    </cfRule>
    <cfRule type="cellIs" dxfId="222" priority="227" operator="equal">
      <formula>"Pending"</formula>
    </cfRule>
  </conditionalFormatting>
  <conditionalFormatting sqref="AB387">
    <cfRule type="cellIs" dxfId="221" priority="222" operator="equal">
      <formula>"Rework"</formula>
    </cfRule>
  </conditionalFormatting>
  <conditionalFormatting sqref="AA387">
    <cfRule type="cellIs" dxfId="220" priority="217" operator="equal">
      <formula>"Pending"</formula>
    </cfRule>
    <cfRule type="cellIs" dxfId="219" priority="218" operator="equal">
      <formula>"FINAL"</formula>
    </cfRule>
    <cfRule type="cellIs" dxfId="218" priority="219" operator="equal">
      <formula>"BETA"</formula>
    </cfRule>
    <cfRule type="cellIs" dxfId="217" priority="220" operator="equal">
      <formula>"ALPHA"</formula>
    </cfRule>
    <cfRule type="cellIs" dxfId="216" priority="221" operator="equal">
      <formula>"Pre-Production"</formula>
    </cfRule>
  </conditionalFormatting>
  <conditionalFormatting sqref="C387">
    <cfRule type="cellIs" dxfId="215" priority="213" operator="equal">
      <formula>4</formula>
    </cfRule>
    <cfRule type="cellIs" dxfId="214" priority="214" operator="equal">
      <formula>3</formula>
    </cfRule>
    <cfRule type="cellIs" dxfId="213" priority="215" operator="equal">
      <formula>2</formula>
    </cfRule>
    <cfRule type="cellIs" dxfId="212" priority="216" operator="equal">
      <formula>1</formula>
    </cfRule>
  </conditionalFormatting>
  <conditionalFormatting sqref="B387">
    <cfRule type="cellIs" dxfId="211" priority="201" operator="equal">
      <formula>"Bodyfall"</formula>
    </cfRule>
    <cfRule type="cellIs" dxfId="210" priority="203" operator="equal">
      <formula>"Projectiles"</formula>
    </cfRule>
    <cfRule type="cellIs" dxfId="209" priority="204" operator="equal">
      <formula>"Misc"</formula>
    </cfRule>
    <cfRule type="cellIs" dxfId="208" priority="205" operator="equal">
      <formula>"Music"</formula>
    </cfRule>
    <cfRule type="cellIs" dxfId="207" priority="206" operator="equal">
      <formula>"Elements"</formula>
    </cfRule>
    <cfRule type="cellIs" dxfId="206" priority="207" operator="equal">
      <formula>"UI"</formula>
    </cfRule>
    <cfRule type="cellIs" dxfId="205" priority="208" operator="equal">
      <formula>"Vocalisation"</formula>
    </cfRule>
    <cfRule type="cellIs" dxfId="204" priority="209" operator="equal">
      <formula>"Footstep"</formula>
    </cfRule>
    <cfRule type="cellIs" dxfId="203" priority="210" operator="equal">
      <formula>"Armour"</formula>
    </cfRule>
    <cfRule type="cellIs" dxfId="202" priority="211" operator="equal">
      <formula>"Environment"</formula>
    </cfRule>
    <cfRule type="cellIs" dxfId="201" priority="212" operator="equal">
      <formula>"Weaponary"</formula>
    </cfRule>
  </conditionalFormatting>
  <conditionalFormatting sqref="B387">
    <cfRule type="cellIs" dxfId="200" priority="202" operator="equal">
      <formula>"Magic"</formula>
    </cfRule>
  </conditionalFormatting>
  <conditionalFormatting sqref="B387">
    <cfRule type="cellIs" dxfId="199" priority="198" operator="equal">
      <formula>"Data"</formula>
    </cfRule>
    <cfRule type="cellIs" dxfId="198" priority="199" operator="equal">
      <formula>"Trailer"</formula>
    </cfRule>
    <cfRule type="cellIs" dxfId="197" priority="200" operator="equal">
      <formula>"Pending"</formula>
    </cfRule>
  </conditionalFormatting>
  <conditionalFormatting sqref="Z387">
    <cfRule type="cellIs" dxfId="196" priority="193" operator="equal">
      <formula>"Pending"</formula>
    </cfRule>
    <cfRule type="cellIs" dxfId="195" priority="194" operator="equal">
      <formula>"User 4"</formula>
    </cfRule>
    <cfRule type="cellIs" dxfId="194" priority="195" operator="equal">
      <formula>"User 3"</formula>
    </cfRule>
    <cfRule type="cellIs" dxfId="193" priority="196" operator="equal">
      <formula>"User 2"</formula>
    </cfRule>
    <cfRule type="cellIs" dxfId="192" priority="197" operator="equal">
      <formula>"User 1"</formula>
    </cfRule>
  </conditionalFormatting>
  <conditionalFormatting sqref="AB383">
    <cfRule type="cellIs" dxfId="191" priority="188" operator="equal">
      <formula>"Descoped"</formula>
    </cfRule>
    <cfRule type="cellIs" dxfId="190" priority="189" operator="equal">
      <formula>"Blocked"</formula>
    </cfRule>
    <cfRule type="cellIs" dxfId="189" priority="190" operator="equal">
      <formula>"Completed"</formula>
    </cfRule>
    <cfRule type="cellIs" dxfId="188" priority="191" operator="equal">
      <formula>"In Progress"</formula>
    </cfRule>
    <cfRule type="cellIs" dxfId="187" priority="192" operator="equal">
      <formula>"Pending"</formula>
    </cfRule>
  </conditionalFormatting>
  <conditionalFormatting sqref="AB383">
    <cfRule type="cellIs" dxfId="186" priority="187" operator="equal">
      <formula>"Rework"</formula>
    </cfRule>
  </conditionalFormatting>
  <conditionalFormatting sqref="AA383">
    <cfRule type="cellIs" dxfId="185" priority="182" operator="equal">
      <formula>"Pending"</formula>
    </cfRule>
    <cfRule type="cellIs" dxfId="184" priority="183" operator="equal">
      <formula>"FINAL"</formula>
    </cfRule>
    <cfRule type="cellIs" dxfId="183" priority="184" operator="equal">
      <formula>"BETA"</formula>
    </cfRule>
    <cfRule type="cellIs" dxfId="182" priority="185" operator="equal">
      <formula>"ALPHA"</formula>
    </cfRule>
    <cfRule type="cellIs" dxfId="181" priority="186" operator="equal">
      <formula>"Pre-Production"</formula>
    </cfRule>
  </conditionalFormatting>
  <conditionalFormatting sqref="B383">
    <cfRule type="cellIs" dxfId="180" priority="181" operator="equal">
      <formula>"Magic"</formula>
    </cfRule>
  </conditionalFormatting>
  <conditionalFormatting sqref="C383">
    <cfRule type="cellIs" dxfId="179" priority="177" operator="equal">
      <formula>4</formula>
    </cfRule>
    <cfRule type="cellIs" dxfId="178" priority="178" operator="equal">
      <formula>3</formula>
    </cfRule>
    <cfRule type="cellIs" dxfId="177" priority="179" operator="equal">
      <formula>2</formula>
    </cfRule>
    <cfRule type="cellIs" dxfId="176" priority="180" operator="equal">
      <formula>1</formula>
    </cfRule>
  </conditionalFormatting>
  <conditionalFormatting sqref="B383">
    <cfRule type="cellIs" dxfId="175" priority="166" operator="equal">
      <formula>"Bodyfall"</formula>
    </cfRule>
    <cfRule type="cellIs" dxfId="174" priority="167" operator="equal">
      <formula>"Projectiles"</formula>
    </cfRule>
    <cfRule type="cellIs" dxfId="173" priority="168" operator="equal">
      <formula>"Misc"</formula>
    </cfRule>
    <cfRule type="cellIs" dxfId="172" priority="169" operator="equal">
      <formula>"Music"</formula>
    </cfRule>
    <cfRule type="cellIs" dxfId="171" priority="170" operator="equal">
      <formula>"Elements"</formula>
    </cfRule>
    <cfRule type="cellIs" dxfId="170" priority="171" operator="equal">
      <formula>"UI"</formula>
    </cfRule>
    <cfRule type="cellIs" dxfId="169" priority="172" operator="equal">
      <formula>"Vocalisation"</formula>
    </cfRule>
    <cfRule type="cellIs" dxfId="168" priority="173" operator="equal">
      <formula>"Footstep"</formula>
    </cfRule>
    <cfRule type="cellIs" dxfId="167" priority="174" operator="equal">
      <formula>"Armour"</formula>
    </cfRule>
    <cfRule type="cellIs" dxfId="166" priority="175" operator="equal">
      <formula>"Environment"</formula>
    </cfRule>
    <cfRule type="cellIs" dxfId="165" priority="176" operator="equal">
      <formula>"Weaponary"</formula>
    </cfRule>
  </conditionalFormatting>
  <conditionalFormatting sqref="Z383">
    <cfRule type="cellIs" dxfId="164" priority="161" operator="equal">
      <formula>"Pending"</formula>
    </cfRule>
    <cfRule type="cellIs" dxfId="163" priority="162" operator="equal">
      <formula>"User 4"</formula>
    </cfRule>
    <cfRule type="cellIs" dxfId="162" priority="163" operator="equal">
      <formula>"User 3"</formula>
    </cfRule>
    <cfRule type="cellIs" dxfId="161" priority="164" operator="equal">
      <formula>"User 2"</formula>
    </cfRule>
    <cfRule type="cellIs" dxfId="160" priority="165" operator="equal">
      <formula>"User 1"</formula>
    </cfRule>
  </conditionalFormatting>
  <conditionalFormatting sqref="AB384">
    <cfRule type="cellIs" dxfId="159" priority="156" operator="equal">
      <formula>"Descoped"</formula>
    </cfRule>
    <cfRule type="cellIs" dxfId="158" priority="157" operator="equal">
      <formula>"Blocked"</formula>
    </cfRule>
    <cfRule type="cellIs" dxfId="157" priority="158" operator="equal">
      <formula>"Completed"</formula>
    </cfRule>
    <cfRule type="cellIs" dxfId="156" priority="159" operator="equal">
      <formula>"In Progress"</formula>
    </cfRule>
    <cfRule type="cellIs" dxfId="155" priority="160" operator="equal">
      <formula>"Pending"</formula>
    </cfRule>
  </conditionalFormatting>
  <conditionalFormatting sqref="AB384">
    <cfRule type="cellIs" dxfId="154" priority="155" operator="equal">
      <formula>"Rework"</formula>
    </cfRule>
  </conditionalFormatting>
  <conditionalFormatting sqref="AA384">
    <cfRule type="cellIs" dxfId="153" priority="150" operator="equal">
      <formula>"Pending"</formula>
    </cfRule>
    <cfRule type="cellIs" dxfId="152" priority="151" operator="equal">
      <formula>"FINAL"</formula>
    </cfRule>
    <cfRule type="cellIs" dxfId="151" priority="152" operator="equal">
      <formula>"BETA"</formula>
    </cfRule>
    <cfRule type="cellIs" dxfId="150" priority="153" operator="equal">
      <formula>"ALPHA"</formula>
    </cfRule>
    <cfRule type="cellIs" dxfId="149" priority="154" operator="equal">
      <formula>"Pre-Production"</formula>
    </cfRule>
  </conditionalFormatting>
  <conditionalFormatting sqref="B384">
    <cfRule type="cellIs" dxfId="148" priority="149" operator="equal">
      <formula>"Magic"</formula>
    </cfRule>
  </conditionalFormatting>
  <conditionalFormatting sqref="C384">
    <cfRule type="cellIs" dxfId="147" priority="145" operator="equal">
      <formula>4</formula>
    </cfRule>
    <cfRule type="cellIs" dxfId="146" priority="146" operator="equal">
      <formula>3</formula>
    </cfRule>
    <cfRule type="cellIs" dxfId="145" priority="147" operator="equal">
      <formula>2</formula>
    </cfRule>
    <cfRule type="cellIs" dxfId="144" priority="148" operator="equal">
      <formula>1</formula>
    </cfRule>
  </conditionalFormatting>
  <conditionalFormatting sqref="B384">
    <cfRule type="cellIs" dxfId="143" priority="134" operator="equal">
      <formula>"Bodyfall"</formula>
    </cfRule>
    <cfRule type="cellIs" dxfId="142" priority="135" operator="equal">
      <formula>"Projectiles"</formula>
    </cfRule>
    <cfRule type="cellIs" dxfId="141" priority="136" operator="equal">
      <formula>"Misc"</formula>
    </cfRule>
    <cfRule type="cellIs" dxfId="140" priority="137" operator="equal">
      <formula>"Music"</formula>
    </cfRule>
    <cfRule type="cellIs" dxfId="139" priority="138" operator="equal">
      <formula>"Elements"</formula>
    </cfRule>
    <cfRule type="cellIs" dxfId="138" priority="139" operator="equal">
      <formula>"UI"</formula>
    </cfRule>
    <cfRule type="cellIs" dxfId="137" priority="140" operator="equal">
      <formula>"Vocalisation"</formula>
    </cfRule>
    <cfRule type="cellIs" dxfId="136" priority="141" operator="equal">
      <formula>"Footstep"</formula>
    </cfRule>
    <cfRule type="cellIs" dxfId="135" priority="142" operator="equal">
      <formula>"Armour"</formula>
    </cfRule>
    <cfRule type="cellIs" dxfId="134" priority="143" operator="equal">
      <formula>"Environment"</formula>
    </cfRule>
    <cfRule type="cellIs" dxfId="133" priority="144" operator="equal">
      <formula>"Weaponary"</formula>
    </cfRule>
  </conditionalFormatting>
  <conditionalFormatting sqref="Z384">
    <cfRule type="cellIs" dxfId="132" priority="129" operator="equal">
      <formula>"Pending"</formula>
    </cfRule>
    <cfRule type="cellIs" dxfId="131" priority="130" operator="equal">
      <formula>"User 4"</formula>
    </cfRule>
    <cfRule type="cellIs" dxfId="130" priority="131" operator="equal">
      <formula>"User 3"</formula>
    </cfRule>
    <cfRule type="cellIs" dxfId="129" priority="132" operator="equal">
      <formula>"User 2"</formula>
    </cfRule>
    <cfRule type="cellIs" dxfId="128" priority="133" operator="equal">
      <formula>"User 1"</formula>
    </cfRule>
  </conditionalFormatting>
  <conditionalFormatting sqref="AB385">
    <cfRule type="cellIs" dxfId="127" priority="124" operator="equal">
      <formula>"Descoped"</formula>
    </cfRule>
    <cfRule type="cellIs" dxfId="126" priority="125" operator="equal">
      <formula>"Blocked"</formula>
    </cfRule>
    <cfRule type="cellIs" dxfId="125" priority="126" operator="equal">
      <formula>"Completed"</formula>
    </cfRule>
    <cfRule type="cellIs" dxfId="124" priority="127" operator="equal">
      <formula>"In Progress"</formula>
    </cfRule>
    <cfRule type="cellIs" dxfId="123" priority="128" operator="equal">
      <formula>"Pending"</formula>
    </cfRule>
  </conditionalFormatting>
  <conditionalFormatting sqref="AB385">
    <cfRule type="cellIs" dxfId="122" priority="123" operator="equal">
      <formula>"Rework"</formula>
    </cfRule>
  </conditionalFormatting>
  <conditionalFormatting sqref="AA385">
    <cfRule type="cellIs" dxfId="121" priority="118" operator="equal">
      <formula>"Pending"</formula>
    </cfRule>
    <cfRule type="cellIs" dxfId="120" priority="119" operator="equal">
      <formula>"FINAL"</formula>
    </cfRule>
    <cfRule type="cellIs" dxfId="119" priority="120" operator="equal">
      <formula>"BETA"</formula>
    </cfRule>
    <cfRule type="cellIs" dxfId="118" priority="121" operator="equal">
      <formula>"ALPHA"</formula>
    </cfRule>
    <cfRule type="cellIs" dxfId="117" priority="122" operator="equal">
      <formula>"Pre-Production"</formula>
    </cfRule>
  </conditionalFormatting>
  <conditionalFormatting sqref="B385">
    <cfRule type="cellIs" dxfId="116" priority="117" operator="equal">
      <formula>"Magic"</formula>
    </cfRule>
  </conditionalFormatting>
  <conditionalFormatting sqref="C385">
    <cfRule type="cellIs" dxfId="115" priority="113" operator="equal">
      <formula>4</formula>
    </cfRule>
    <cfRule type="cellIs" dxfId="114" priority="114" operator="equal">
      <formula>3</formula>
    </cfRule>
    <cfRule type="cellIs" dxfId="113" priority="115" operator="equal">
      <formula>2</formula>
    </cfRule>
    <cfRule type="cellIs" dxfId="112" priority="116" operator="equal">
      <formula>1</formula>
    </cfRule>
  </conditionalFormatting>
  <conditionalFormatting sqref="B385">
    <cfRule type="cellIs" dxfId="111" priority="102" operator="equal">
      <formula>"Bodyfall"</formula>
    </cfRule>
    <cfRule type="cellIs" dxfId="110" priority="103" operator="equal">
      <formula>"Projectiles"</formula>
    </cfRule>
    <cfRule type="cellIs" dxfId="109" priority="104" operator="equal">
      <formula>"Misc"</formula>
    </cfRule>
    <cfRule type="cellIs" dxfId="108" priority="105" operator="equal">
      <formula>"Music"</formula>
    </cfRule>
    <cfRule type="cellIs" dxfId="107" priority="106" operator="equal">
      <formula>"Elements"</formula>
    </cfRule>
    <cfRule type="cellIs" dxfId="106" priority="107" operator="equal">
      <formula>"UI"</formula>
    </cfRule>
    <cfRule type="cellIs" dxfId="105" priority="108" operator="equal">
      <formula>"Vocalisation"</formula>
    </cfRule>
    <cfRule type="cellIs" dxfId="104" priority="109" operator="equal">
      <formula>"Footstep"</formula>
    </cfRule>
    <cfRule type="cellIs" dxfId="103" priority="110" operator="equal">
      <formula>"Armour"</formula>
    </cfRule>
    <cfRule type="cellIs" dxfId="102" priority="111" operator="equal">
      <formula>"Environment"</formula>
    </cfRule>
    <cfRule type="cellIs" dxfId="101" priority="112" operator="equal">
      <formula>"Weaponary"</formula>
    </cfRule>
  </conditionalFormatting>
  <conditionalFormatting sqref="Z385">
    <cfRule type="cellIs" dxfId="100" priority="97" operator="equal">
      <formula>"Pending"</formula>
    </cfRule>
    <cfRule type="cellIs" dxfId="99" priority="98" operator="equal">
      <formula>"User 4"</formula>
    </cfRule>
    <cfRule type="cellIs" dxfId="98" priority="99" operator="equal">
      <formula>"User 3"</formula>
    </cfRule>
    <cfRule type="cellIs" dxfId="97" priority="100" operator="equal">
      <formula>"User 2"</formula>
    </cfRule>
    <cfRule type="cellIs" dxfId="96" priority="101" operator="equal">
      <formula>"User 1"</formula>
    </cfRule>
  </conditionalFormatting>
  <conditionalFormatting sqref="AB224">
    <cfRule type="cellIs" dxfId="95" priority="92" operator="equal">
      <formula>"Descoped"</formula>
    </cfRule>
    <cfRule type="cellIs" dxfId="94" priority="93" operator="equal">
      <formula>"Blocked"</formula>
    </cfRule>
    <cfRule type="cellIs" dxfId="93" priority="94" operator="equal">
      <formula>"Completed"</formula>
    </cfRule>
    <cfRule type="cellIs" dxfId="92" priority="95" operator="equal">
      <formula>"In Progress"</formula>
    </cfRule>
    <cfRule type="cellIs" dxfId="91" priority="96" operator="equal">
      <formula>"Pending"</formula>
    </cfRule>
  </conditionalFormatting>
  <conditionalFormatting sqref="AB224">
    <cfRule type="cellIs" dxfId="90" priority="91" operator="equal">
      <formula>"Rework"</formula>
    </cfRule>
  </conditionalFormatting>
  <conditionalFormatting sqref="AA224">
    <cfRule type="cellIs" dxfId="89" priority="86" operator="equal">
      <formula>"Pending"</formula>
    </cfRule>
    <cfRule type="cellIs" dxfId="88" priority="87" operator="equal">
      <formula>"FINAL"</formula>
    </cfRule>
    <cfRule type="cellIs" dxfId="87" priority="88" operator="equal">
      <formula>"BETA"</formula>
    </cfRule>
    <cfRule type="cellIs" dxfId="86" priority="89" operator="equal">
      <formula>"ALPHA"</formula>
    </cfRule>
    <cfRule type="cellIs" dxfId="85" priority="90" operator="equal">
      <formula>"Pre-Production"</formula>
    </cfRule>
  </conditionalFormatting>
  <conditionalFormatting sqref="Z224">
    <cfRule type="cellIs" dxfId="84" priority="81" operator="equal">
      <formula>"Pending"</formula>
    </cfRule>
    <cfRule type="cellIs" dxfId="83" priority="82" operator="equal">
      <formula>"User 4"</formula>
    </cfRule>
    <cfRule type="cellIs" dxfId="82" priority="83" operator="equal">
      <formula>"User 3"</formula>
    </cfRule>
    <cfRule type="cellIs" dxfId="81" priority="84" operator="equal">
      <formula>"User 2"</formula>
    </cfRule>
    <cfRule type="cellIs" dxfId="80" priority="85" operator="equal">
      <formula>"User 1"</formula>
    </cfRule>
  </conditionalFormatting>
  <conditionalFormatting sqref="AB215">
    <cfRule type="cellIs" dxfId="79" priority="76" operator="equal">
      <formula>"Descoped"</formula>
    </cfRule>
    <cfRule type="cellIs" dxfId="78" priority="77" operator="equal">
      <formula>"Blocked"</formula>
    </cfRule>
    <cfRule type="cellIs" dxfId="77" priority="78" operator="equal">
      <formula>"Completed"</formula>
    </cfRule>
    <cfRule type="cellIs" dxfId="76" priority="79" operator="equal">
      <formula>"In Progress"</formula>
    </cfRule>
    <cfRule type="cellIs" dxfId="75" priority="80" operator="equal">
      <formula>"Pending"</formula>
    </cfRule>
  </conditionalFormatting>
  <conditionalFormatting sqref="AB215">
    <cfRule type="cellIs" dxfId="74" priority="75" operator="equal">
      <formula>"Rework"</formula>
    </cfRule>
  </conditionalFormatting>
  <conditionalFormatting sqref="AA215">
    <cfRule type="cellIs" dxfId="73" priority="70" operator="equal">
      <formula>"Pending"</formula>
    </cfRule>
    <cfRule type="cellIs" dxfId="72" priority="71" operator="equal">
      <formula>"FINAL"</formula>
    </cfRule>
    <cfRule type="cellIs" dxfId="71" priority="72" operator="equal">
      <formula>"BETA"</formula>
    </cfRule>
    <cfRule type="cellIs" dxfId="70" priority="73" operator="equal">
      <formula>"ALPHA"</formula>
    </cfRule>
    <cfRule type="cellIs" dxfId="69" priority="74" operator="equal">
      <formula>"Pre-Production"</formula>
    </cfRule>
  </conditionalFormatting>
  <conditionalFormatting sqref="Z215">
    <cfRule type="cellIs" dxfId="68" priority="65" operator="equal">
      <formula>"Pending"</formula>
    </cfRule>
    <cfRule type="cellIs" dxfId="67" priority="66" operator="equal">
      <formula>"User 4"</formula>
    </cfRule>
    <cfRule type="cellIs" dxfId="66" priority="67" operator="equal">
      <formula>"User 3"</formula>
    </cfRule>
    <cfRule type="cellIs" dxfId="65" priority="68" operator="equal">
      <formula>"User 2"</formula>
    </cfRule>
    <cfRule type="cellIs" dxfId="64" priority="69" operator="equal">
      <formula>"User 1"</formula>
    </cfRule>
  </conditionalFormatting>
  <conditionalFormatting sqref="AB197">
    <cfRule type="cellIs" dxfId="63" priority="60" operator="equal">
      <formula>"Descoped"</formula>
    </cfRule>
    <cfRule type="cellIs" dxfId="62" priority="61" operator="equal">
      <formula>"Blocked"</formula>
    </cfRule>
    <cfRule type="cellIs" dxfId="61" priority="62" operator="equal">
      <formula>"Completed"</formula>
    </cfRule>
    <cfRule type="cellIs" dxfId="60" priority="63" operator="equal">
      <formula>"In Progress"</formula>
    </cfRule>
    <cfRule type="cellIs" dxfId="59" priority="64" operator="equal">
      <formula>"Pending"</formula>
    </cfRule>
  </conditionalFormatting>
  <conditionalFormatting sqref="AB197">
    <cfRule type="cellIs" dxfId="58" priority="59" operator="equal">
      <formula>"Rework"</formula>
    </cfRule>
  </conditionalFormatting>
  <conditionalFormatting sqref="AA197">
    <cfRule type="cellIs" dxfId="57" priority="54" operator="equal">
      <formula>"Pending"</formula>
    </cfRule>
    <cfRule type="cellIs" dxfId="56" priority="55" operator="equal">
      <formula>"FINAL"</formula>
    </cfRule>
    <cfRule type="cellIs" dxfId="55" priority="56" operator="equal">
      <formula>"BETA"</formula>
    </cfRule>
    <cfRule type="cellIs" dxfId="54" priority="57" operator="equal">
      <formula>"ALPHA"</formula>
    </cfRule>
    <cfRule type="cellIs" dxfId="53" priority="58" operator="equal">
      <formula>"Pre-Production"</formula>
    </cfRule>
  </conditionalFormatting>
  <conditionalFormatting sqref="Z197">
    <cfRule type="cellIs" dxfId="52" priority="49" operator="equal">
      <formula>"Pending"</formula>
    </cfRule>
    <cfRule type="cellIs" dxfId="51" priority="50" operator="equal">
      <formula>"User 4"</formula>
    </cfRule>
    <cfRule type="cellIs" dxfId="50" priority="51" operator="equal">
      <formula>"User 3"</formula>
    </cfRule>
    <cfRule type="cellIs" dxfId="49" priority="52" operator="equal">
      <formula>"User 2"</formula>
    </cfRule>
    <cfRule type="cellIs" dxfId="48" priority="53" operator="equal">
      <formula>"User 1"</formula>
    </cfRule>
  </conditionalFormatting>
  <conditionalFormatting sqref="AB188">
    <cfRule type="cellIs" dxfId="47" priority="44" operator="equal">
      <formula>"Descoped"</formula>
    </cfRule>
    <cfRule type="cellIs" dxfId="46" priority="45" operator="equal">
      <formula>"Blocked"</formula>
    </cfRule>
    <cfRule type="cellIs" dxfId="45" priority="46" operator="equal">
      <formula>"Completed"</formula>
    </cfRule>
    <cfRule type="cellIs" dxfId="44" priority="47" operator="equal">
      <formula>"In Progress"</formula>
    </cfRule>
    <cfRule type="cellIs" dxfId="43" priority="48" operator="equal">
      <formula>"Pending"</formula>
    </cfRule>
  </conditionalFormatting>
  <conditionalFormatting sqref="AB188">
    <cfRule type="cellIs" dxfId="42" priority="43" operator="equal">
      <formula>"Rework"</formula>
    </cfRule>
  </conditionalFormatting>
  <conditionalFormatting sqref="AA188">
    <cfRule type="cellIs" dxfId="41" priority="38" operator="equal">
      <formula>"Pending"</formula>
    </cfRule>
    <cfRule type="cellIs" dxfId="40" priority="39" operator="equal">
      <formula>"FINAL"</formula>
    </cfRule>
    <cfRule type="cellIs" dxfId="39" priority="40" operator="equal">
      <formula>"BETA"</formula>
    </cfRule>
    <cfRule type="cellIs" dxfId="38" priority="41" operator="equal">
      <formula>"ALPHA"</formula>
    </cfRule>
    <cfRule type="cellIs" dxfId="37" priority="42" operator="equal">
      <formula>"Pre-Production"</formula>
    </cfRule>
  </conditionalFormatting>
  <conditionalFormatting sqref="Z188">
    <cfRule type="cellIs" dxfId="36" priority="33" operator="equal">
      <formula>"Pending"</formula>
    </cfRule>
    <cfRule type="cellIs" dxfId="35" priority="34" operator="equal">
      <formula>"User 4"</formula>
    </cfRule>
    <cfRule type="cellIs" dxfId="34" priority="35" operator="equal">
      <formula>"User 3"</formula>
    </cfRule>
    <cfRule type="cellIs" dxfId="33" priority="36" operator="equal">
      <formula>"User 2"</formula>
    </cfRule>
    <cfRule type="cellIs" dxfId="32" priority="37" operator="equal">
      <formula>"User 1"</formula>
    </cfRule>
  </conditionalFormatting>
  <conditionalFormatting sqref="C113">
    <cfRule type="cellIs" dxfId="31" priority="29" operator="equal">
      <formula>4</formula>
    </cfRule>
    <cfRule type="cellIs" dxfId="30" priority="30" operator="equal">
      <formula>3</formula>
    </cfRule>
    <cfRule type="cellIs" dxfId="29" priority="31" operator="equal">
      <formula>2</formula>
    </cfRule>
    <cfRule type="cellIs" dxfId="28" priority="32" operator="equal">
      <formula>1</formula>
    </cfRule>
  </conditionalFormatting>
  <conditionalFormatting sqref="B113">
    <cfRule type="cellIs" dxfId="27" priority="17" operator="equal">
      <formula>"Bodyfall"</formula>
    </cfRule>
    <cfRule type="cellIs" dxfId="26" priority="19" operator="equal">
      <formula>"Projectiles"</formula>
    </cfRule>
    <cfRule type="cellIs" dxfId="25" priority="20" operator="equal">
      <formula>"Misc"</formula>
    </cfRule>
    <cfRule type="cellIs" dxfId="24" priority="21" operator="equal">
      <formula>"Music"</formula>
    </cfRule>
    <cfRule type="cellIs" dxfId="23" priority="22" operator="equal">
      <formula>"Elements"</formula>
    </cfRule>
    <cfRule type="cellIs" dxfId="22" priority="23" operator="equal">
      <formula>"UI"</formula>
    </cfRule>
    <cfRule type="cellIs" dxfId="21" priority="24" operator="equal">
      <formula>"Vocalisation"</formula>
    </cfRule>
    <cfRule type="cellIs" dxfId="20" priority="25" operator="equal">
      <formula>"Footstep"</formula>
    </cfRule>
    <cfRule type="cellIs" dxfId="19" priority="26" operator="equal">
      <formula>"Armour"</formula>
    </cfRule>
    <cfRule type="cellIs" dxfId="18" priority="27" operator="equal">
      <formula>"Environment"</formula>
    </cfRule>
    <cfRule type="cellIs" dxfId="17" priority="28" operator="equal">
      <formula>"Weaponary"</formula>
    </cfRule>
  </conditionalFormatting>
  <conditionalFormatting sqref="B113">
    <cfRule type="cellIs" dxfId="16" priority="18" operator="equal">
      <formula>"Magic"</formula>
    </cfRule>
  </conditionalFormatting>
  <conditionalFormatting sqref="AB113">
    <cfRule type="cellIs" dxfId="15" priority="12" operator="equal">
      <formula>"Descoped"</formula>
    </cfRule>
    <cfRule type="cellIs" dxfId="14" priority="13" operator="equal">
      <formula>"Blocked"</formula>
    </cfRule>
    <cfRule type="cellIs" dxfId="13" priority="14" operator="equal">
      <formula>"Completed"</formula>
    </cfRule>
    <cfRule type="cellIs" dxfId="12" priority="15" operator="equal">
      <formula>"In Progress"</formula>
    </cfRule>
    <cfRule type="cellIs" dxfId="11" priority="16" operator="equal">
      <formula>"Pending"</formula>
    </cfRule>
  </conditionalFormatting>
  <conditionalFormatting sqref="AB113">
    <cfRule type="cellIs" dxfId="10" priority="11" operator="equal">
      <formula>"Rework"</formula>
    </cfRule>
  </conditionalFormatting>
  <conditionalFormatting sqref="AA113">
    <cfRule type="cellIs" dxfId="9" priority="6" operator="equal">
      <formula>"Pending"</formula>
    </cfRule>
    <cfRule type="cellIs" dxfId="8" priority="7" operator="equal">
      <formula>"FINAL"</formula>
    </cfRule>
    <cfRule type="cellIs" dxfId="7" priority="8" operator="equal">
      <formula>"BETA"</formula>
    </cfRule>
    <cfRule type="cellIs" dxfId="6" priority="9" operator="equal">
      <formula>"ALPHA"</formula>
    </cfRule>
    <cfRule type="cellIs" dxfId="5" priority="10" operator="equal">
      <formula>"Pre-Production"</formula>
    </cfRule>
  </conditionalFormatting>
  <conditionalFormatting sqref="Z113">
    <cfRule type="cellIs" dxfId="4" priority="1" operator="equal">
      <formula>"Pending"</formula>
    </cfRule>
    <cfRule type="cellIs" dxfId="3" priority="2" operator="equal">
      <formula>"User 4"</formula>
    </cfRule>
    <cfRule type="cellIs" dxfId="2" priority="3" operator="equal">
      <formula>"User 3"</formula>
    </cfRule>
    <cfRule type="cellIs" dxfId="1" priority="4" operator="equal">
      <formula>"User 2"</formula>
    </cfRule>
    <cfRule type="cellIs" dxfId="0" priority="5" operator="equal">
      <formula>"User 1"</formula>
    </cfRule>
  </conditionalFormatting>
  <dataValidations count="2">
    <dataValidation type="list" allowBlank="1" showInputMessage="1" showErrorMessage="1" sqref="Z151:AA160 Z391:AA485" xr:uid="{00000000-0002-0000-0200-000000000000}">
      <formula1>$G$4:$G$11</formula1>
    </dataValidation>
    <dataValidation type="list" allowBlank="1" showInputMessage="1" showErrorMessage="1" sqref="Y151:Y160" xr:uid="{00000000-0002-0000-0200-000001000000}">
      <formula1>$I$4:$I$73</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200-000002000000}">
          <x14:formula1>
            <xm:f>Variables!$E$4:$E$11</xm:f>
          </x14:formula1>
          <xm:sqref>AA32 Z31:Z33 AA25 Z40:Z71 Z264:Z390 AA10:AA11 AA71 Z5:Z8 Z10:Z14 AA16:AA17 AA22 Z16:Z29 Z37 AA40 AA66 AA342 AA275 AA279:AA280 AA296:AA297 AA332 AA360 AA317 Z161:Z234 Z82:Z150</xm:sqref>
        </x14:dataValidation>
        <x14:dataValidation type="list" allowBlank="1" showInputMessage="1" showErrorMessage="1" xr:uid="{00000000-0002-0000-0200-000003000000}">
          <x14:formula1>
            <xm:f>Variables!$F$4:$F$23</xm:f>
          </x14:formula1>
          <xm:sqref>Y16:Y29 Y10:Y14 Y264:Y385 Y37 Y40:Y71 Y161:Y234 Y5:Y8 Y31:Y33 Y389:Y485 Y82:Y150</xm:sqref>
        </x14:dataValidation>
        <x14:dataValidation type="list" allowBlank="1" showInputMessage="1" showErrorMessage="1" xr:uid="{03287E92-6BA4-46EA-A1EA-A503BEDC62DC}">
          <x14:formula1>
            <xm:f>Variables!$H$4:$H$11</xm:f>
          </x14:formula1>
          <xm:sqref>AA161:AA234 AA12:AA14 AA18:AA21 AA23:AA24 AA26:AA29 AA31 AA33 AA37 AA5:AA8 AA67:AA70 AA41:AA65 AA343:AA390 AA264:AA274 AA276:AA278 AA298:AA316 AA318:AA331 AA333:AA341 AA281:AA295 AA82:AA150</xm:sqref>
        </x14:dataValidation>
        <x14:dataValidation type="list" allowBlank="1" showInputMessage="1" showErrorMessage="1" xr:uid="{00000000-0002-0000-0200-000006000000}">
          <x14:formula1>
            <xm:f>Variables!$C$4:$C$9</xm:f>
          </x14:formula1>
          <xm:sqref>J5:J485</xm:sqref>
        </x14:dataValidation>
        <x14:dataValidation type="list" allowBlank="1" showInputMessage="1" showErrorMessage="1" xr:uid="{00000000-0002-0000-0200-000007000000}">
          <x14:formula1>
            <xm:f>Variables!$B$5:$B$17</xm:f>
          </x14:formula1>
          <xm:sqref>B336:B341 B378:B385 B348:B358 B388:B485 B361:B374 B5:B332</xm:sqref>
        </x14:dataValidation>
        <x14:dataValidation type="list" allowBlank="1" showInputMessage="1" showErrorMessage="1" xr:uid="{DCDF8A33-9CD0-4B7D-A607-8AB8D64FAC70}">
          <x14:formula1>
            <xm:f>Variables!$B$4:$B$19</xm:f>
          </x14:formula1>
          <xm:sqref>B359:B360 B342:B347 B333:B335 B386:B387</xm:sqref>
        </x14:dataValidation>
        <x14:dataValidation type="list" allowBlank="1" showInputMessage="1" showErrorMessage="1" xr:uid="{9E21705B-897B-4434-81E1-9DB65D174348}">
          <x14:formula1>
            <xm:f>Variables!$B$4:$B$20</xm:f>
          </x14:formula1>
          <xm:sqref>B375:B377</xm:sqref>
        </x14:dataValidation>
        <x14:dataValidation type="list" allowBlank="1" showInputMessage="1" showErrorMessage="1" xr:uid="{00000000-0002-0000-0200-000004000000}">
          <x14:formula1>
            <xm:f>Variables!$G$4:$G$11</xm:f>
          </x14:formula1>
          <xm:sqref>C5:C485</xm:sqref>
        </x14:dataValidation>
        <x14:dataValidation type="list" allowBlank="1" showInputMessage="1" showErrorMessage="1" xr:uid="{00000000-0002-0000-0200-000005000000}">
          <x14:formula1>
            <xm:f>Variables!$D$4:$D$11</xm:f>
          </x14:formula1>
          <xm:sqref>AB5:AB485</xm:sqref>
        </x14:dataValidation>
        <x14:dataValidation type="list" allowBlank="1" showInputMessage="1" showErrorMessage="1" xr:uid="{8CD3F91B-05CA-41A3-9BB8-E73AD2AC3F33}">
          <x14:formula1>
            <xm:f>Variables!$F$4:$F$24</xm:f>
          </x14:formula1>
          <xm:sqref>Y386:Y388</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B38"/>
  <sheetViews>
    <sheetView workbookViewId="0">
      <selection activeCell="D17" sqref="D17"/>
    </sheetView>
  </sheetViews>
  <sheetFormatPr defaultRowHeight="15" x14ac:dyDescent="0.25"/>
  <cols>
    <col min="2" max="2" width="16.5703125" customWidth="1"/>
    <col min="3" max="3" width="21.85546875" bestFit="1" customWidth="1"/>
    <col min="4" max="4" width="16" customWidth="1"/>
    <col min="5" max="5" width="15.7109375" customWidth="1"/>
    <col min="6" max="6" width="17" customWidth="1"/>
    <col min="7" max="7" width="16.5703125" customWidth="1"/>
    <col min="8" max="8" width="16.140625" customWidth="1"/>
  </cols>
  <sheetData>
    <row r="1" spans="1:28" x14ac:dyDescent="0.25">
      <c r="A1" s="14"/>
      <c r="B1" s="14"/>
      <c r="C1" s="14"/>
      <c r="D1" s="14"/>
      <c r="E1" s="14"/>
      <c r="F1" s="14"/>
      <c r="G1" s="14"/>
      <c r="H1" s="14"/>
      <c r="I1" s="14"/>
      <c r="J1" s="14"/>
      <c r="K1" s="14"/>
      <c r="L1" s="14"/>
      <c r="M1" s="14"/>
      <c r="N1" s="14"/>
      <c r="O1" s="14"/>
      <c r="P1" s="14"/>
      <c r="Q1" s="14"/>
      <c r="R1" s="14"/>
      <c r="S1" s="14"/>
      <c r="T1" s="14"/>
      <c r="U1" s="14"/>
      <c r="V1" s="14"/>
      <c r="W1" s="14"/>
      <c r="X1" s="14"/>
      <c r="Y1" s="14"/>
      <c r="Z1" s="14"/>
      <c r="AA1" s="14"/>
      <c r="AB1" s="14"/>
    </row>
    <row r="2" spans="1:28" ht="15.75" thickBot="1" x14ac:dyDescent="0.3">
      <c r="A2" s="14"/>
      <c r="B2" s="14"/>
      <c r="C2" s="14"/>
      <c r="D2" s="14"/>
      <c r="E2" s="14"/>
      <c r="F2" s="14"/>
      <c r="G2" s="14"/>
      <c r="H2" s="14"/>
      <c r="I2" s="14"/>
      <c r="J2" s="14"/>
      <c r="K2" s="14"/>
      <c r="L2" s="14"/>
      <c r="M2" s="14"/>
      <c r="N2" s="14"/>
      <c r="O2" s="14"/>
      <c r="P2" s="14"/>
      <c r="Q2" s="14"/>
      <c r="R2" s="14"/>
      <c r="S2" s="14"/>
      <c r="T2" s="14"/>
      <c r="U2" s="14"/>
      <c r="V2" s="14"/>
      <c r="W2" s="14"/>
      <c r="X2" s="14"/>
      <c r="Y2" s="14"/>
      <c r="Z2" s="14"/>
      <c r="AA2" s="14"/>
      <c r="AB2" s="14"/>
    </row>
    <row r="3" spans="1:28" ht="15.75" thickBot="1" x14ac:dyDescent="0.3">
      <c r="A3" s="14"/>
      <c r="B3" s="2" t="s">
        <v>62</v>
      </c>
      <c r="C3" s="10" t="s">
        <v>1</v>
      </c>
      <c r="D3" s="10" t="s">
        <v>22</v>
      </c>
      <c r="E3" s="10" t="s">
        <v>31</v>
      </c>
      <c r="F3" s="10" t="s">
        <v>41</v>
      </c>
      <c r="G3" s="10" t="s">
        <v>103</v>
      </c>
      <c r="H3" s="10" t="s">
        <v>575</v>
      </c>
      <c r="I3" s="14"/>
      <c r="J3" s="14"/>
      <c r="K3" s="14"/>
      <c r="L3" s="14"/>
      <c r="M3" s="14"/>
      <c r="N3" s="14"/>
      <c r="O3" s="14"/>
      <c r="P3" s="14"/>
      <c r="Q3" s="14"/>
      <c r="R3" s="14"/>
      <c r="S3" s="14"/>
      <c r="T3" s="14"/>
      <c r="U3" s="14"/>
      <c r="V3" s="14"/>
      <c r="W3" s="14"/>
      <c r="X3" s="14"/>
      <c r="Y3" s="14"/>
      <c r="Z3" s="14"/>
      <c r="AA3" s="14"/>
      <c r="AB3" s="14"/>
    </row>
    <row r="4" spans="1:28" x14ac:dyDescent="0.25">
      <c r="A4" s="14"/>
      <c r="B4" s="183" t="s">
        <v>23</v>
      </c>
      <c r="C4" s="183" t="s">
        <v>23</v>
      </c>
      <c r="D4" s="183" t="s">
        <v>23</v>
      </c>
      <c r="E4" s="183" t="s">
        <v>23</v>
      </c>
      <c r="F4" s="183" t="s">
        <v>23</v>
      </c>
      <c r="G4" s="183" t="s">
        <v>23</v>
      </c>
      <c r="H4" s="183" t="s">
        <v>23</v>
      </c>
      <c r="I4" s="14"/>
      <c r="J4" s="14"/>
      <c r="K4" s="14"/>
      <c r="L4" s="14"/>
      <c r="M4" s="14"/>
      <c r="N4" s="14"/>
      <c r="O4" s="14"/>
      <c r="P4" s="14"/>
      <c r="Q4" s="14"/>
      <c r="R4" s="14"/>
      <c r="S4" s="14"/>
      <c r="T4" s="14"/>
      <c r="U4" s="14"/>
      <c r="V4" s="14"/>
      <c r="W4" s="14"/>
      <c r="X4" s="14"/>
      <c r="Y4" s="14"/>
      <c r="Z4" s="14"/>
      <c r="AA4" s="14"/>
      <c r="AB4" s="14"/>
    </row>
    <row r="5" spans="1:28" x14ac:dyDescent="0.25">
      <c r="A5" s="14"/>
      <c r="B5" s="3" t="s">
        <v>3</v>
      </c>
      <c r="C5" s="182" t="s">
        <v>11</v>
      </c>
      <c r="D5" s="15" t="s">
        <v>24</v>
      </c>
      <c r="E5" s="181" t="s">
        <v>669</v>
      </c>
      <c r="F5" s="182" t="s">
        <v>42</v>
      </c>
      <c r="G5" s="184">
        <v>1</v>
      </c>
      <c r="H5" s="160" t="s">
        <v>576</v>
      </c>
      <c r="I5" s="14"/>
      <c r="J5" s="14"/>
      <c r="K5" s="14"/>
      <c r="L5" s="14"/>
      <c r="M5" s="14"/>
      <c r="N5" s="14"/>
      <c r="O5" s="14"/>
      <c r="P5" s="14"/>
      <c r="Q5" s="14"/>
      <c r="R5" s="14"/>
      <c r="S5" s="14"/>
      <c r="T5" s="14"/>
      <c r="U5" s="14"/>
      <c r="V5" s="14"/>
      <c r="W5" s="14"/>
      <c r="X5" s="14"/>
      <c r="Y5" s="14"/>
      <c r="Z5" s="14"/>
      <c r="AA5" s="14"/>
      <c r="AB5" s="14"/>
    </row>
    <row r="6" spans="1:28" x14ac:dyDescent="0.25">
      <c r="A6" s="14"/>
      <c r="B6" s="8" t="s">
        <v>8</v>
      </c>
      <c r="C6" s="11" t="s">
        <v>12</v>
      </c>
      <c r="D6" s="16" t="s">
        <v>25</v>
      </c>
      <c r="E6" s="174" t="s">
        <v>310</v>
      </c>
      <c r="F6" s="11" t="s">
        <v>43</v>
      </c>
      <c r="G6" s="153">
        <v>2</v>
      </c>
      <c r="H6" s="159" t="s">
        <v>563</v>
      </c>
      <c r="I6" s="14"/>
      <c r="J6" s="14"/>
      <c r="K6" s="14"/>
      <c r="L6" s="14"/>
      <c r="M6" s="14"/>
      <c r="N6" s="14"/>
      <c r="O6" s="14"/>
      <c r="P6" s="14"/>
      <c r="Q6" s="14"/>
      <c r="R6" s="14"/>
      <c r="S6" s="14"/>
      <c r="T6" s="14"/>
      <c r="U6" s="14"/>
      <c r="V6" s="14"/>
      <c r="W6" s="14"/>
      <c r="X6" s="14"/>
      <c r="Y6" s="14"/>
      <c r="Z6" s="14"/>
      <c r="AA6" s="14"/>
      <c r="AB6" s="14"/>
    </row>
    <row r="7" spans="1:28" x14ac:dyDescent="0.25">
      <c r="A7" s="14"/>
      <c r="B7" s="21" t="s">
        <v>2</v>
      </c>
      <c r="C7" s="44" t="s">
        <v>13</v>
      </c>
      <c r="D7" s="17" t="s">
        <v>26</v>
      </c>
      <c r="E7" s="175" t="s">
        <v>311</v>
      </c>
      <c r="F7" s="11" t="s">
        <v>44</v>
      </c>
      <c r="G7" s="154">
        <v>3</v>
      </c>
      <c r="H7" s="158" t="s">
        <v>564</v>
      </c>
      <c r="I7" s="14"/>
      <c r="J7" s="14"/>
      <c r="K7" s="14"/>
      <c r="L7" s="14"/>
      <c r="M7" s="14"/>
      <c r="N7" s="14"/>
      <c r="O7" s="14"/>
      <c r="P7" s="14"/>
      <c r="Q7" s="14"/>
      <c r="R7" s="14"/>
      <c r="S7" s="14"/>
      <c r="T7" s="14"/>
      <c r="U7" s="14"/>
      <c r="V7" s="14"/>
      <c r="W7" s="14"/>
      <c r="X7" s="14"/>
      <c r="Y7" s="14"/>
      <c r="Z7" s="14"/>
      <c r="AA7" s="14"/>
      <c r="AB7" s="14"/>
    </row>
    <row r="8" spans="1:28" x14ac:dyDescent="0.25">
      <c r="A8" s="14"/>
      <c r="B8" s="20" t="s">
        <v>28</v>
      </c>
      <c r="C8" s="44" t="s">
        <v>14</v>
      </c>
      <c r="D8" s="18" t="s">
        <v>27</v>
      </c>
      <c r="E8" s="176" t="s">
        <v>312</v>
      </c>
      <c r="F8" s="11" t="s">
        <v>45</v>
      </c>
      <c r="G8" s="185">
        <v>4</v>
      </c>
      <c r="H8" s="157" t="s">
        <v>565</v>
      </c>
      <c r="I8" s="14"/>
      <c r="J8" s="14"/>
      <c r="K8" s="14"/>
      <c r="L8" s="14"/>
      <c r="M8" s="14"/>
      <c r="N8" s="14"/>
      <c r="O8" s="14"/>
      <c r="P8" s="14"/>
      <c r="Q8" s="14"/>
      <c r="R8" s="14"/>
      <c r="S8" s="14"/>
      <c r="T8" s="14"/>
      <c r="U8" s="14"/>
      <c r="V8" s="14"/>
      <c r="W8" s="14"/>
      <c r="X8" s="14"/>
      <c r="Y8" s="14"/>
      <c r="Z8" s="14"/>
      <c r="AA8" s="14"/>
      <c r="AB8" s="14"/>
    </row>
    <row r="9" spans="1:28" x14ac:dyDescent="0.25">
      <c r="A9" s="14"/>
      <c r="B9" s="4" t="s">
        <v>6</v>
      </c>
      <c r="C9" s="11"/>
      <c r="D9" s="145" t="s">
        <v>459</v>
      </c>
      <c r="E9" s="42"/>
      <c r="F9" s="11" t="s">
        <v>46</v>
      </c>
      <c r="G9" s="155"/>
      <c r="H9" s="44"/>
      <c r="I9" s="14"/>
      <c r="J9" s="14"/>
      <c r="K9" s="14"/>
      <c r="L9" s="14"/>
      <c r="M9" s="14"/>
      <c r="N9" s="14"/>
      <c r="O9" s="14"/>
      <c r="P9" s="14"/>
      <c r="Q9" s="14"/>
      <c r="R9" s="14"/>
      <c r="S9" s="14"/>
      <c r="T9" s="14"/>
      <c r="U9" s="14"/>
      <c r="V9" s="14"/>
      <c r="W9" s="14"/>
      <c r="X9" s="14"/>
      <c r="Y9" s="14"/>
      <c r="Z9" s="14"/>
      <c r="AA9" s="14"/>
      <c r="AB9" s="14"/>
    </row>
    <row r="10" spans="1:28" ht="15.75" thickBot="1" x14ac:dyDescent="0.3">
      <c r="A10" s="14"/>
      <c r="B10" s="5" t="s">
        <v>5</v>
      </c>
      <c r="C10" s="12"/>
      <c r="D10" s="13"/>
      <c r="E10" s="42"/>
      <c r="F10" s="11" t="s">
        <v>47</v>
      </c>
      <c r="G10" s="155"/>
      <c r="H10" s="44"/>
      <c r="I10" s="14"/>
      <c r="J10" s="14"/>
      <c r="K10" s="14"/>
      <c r="L10" s="14"/>
      <c r="M10" s="14"/>
      <c r="N10" s="14"/>
      <c r="O10" s="14"/>
      <c r="P10" s="14"/>
      <c r="Q10" s="14"/>
      <c r="R10" s="14"/>
      <c r="S10" s="14"/>
      <c r="T10" s="14"/>
      <c r="U10" s="14"/>
      <c r="V10" s="14"/>
      <c r="W10" s="14"/>
      <c r="X10" s="14"/>
      <c r="Y10" s="14"/>
      <c r="Z10" s="14"/>
      <c r="AA10" s="14"/>
      <c r="AB10" s="14"/>
    </row>
    <row r="11" spans="1:28" ht="15.75" thickBot="1" x14ac:dyDescent="0.3">
      <c r="A11" s="14"/>
      <c r="B11" s="83" t="s">
        <v>165</v>
      </c>
      <c r="C11" s="14"/>
      <c r="D11" s="19"/>
      <c r="E11" s="43"/>
      <c r="F11" s="11" t="s">
        <v>48</v>
      </c>
      <c r="G11" s="156"/>
      <c r="H11" s="12"/>
      <c r="I11" s="14"/>
      <c r="J11" s="14"/>
      <c r="K11" s="14"/>
      <c r="L11" s="14"/>
      <c r="M11" s="14"/>
      <c r="N11" s="14"/>
      <c r="O11" s="14"/>
      <c r="P11" s="14"/>
      <c r="Q11" s="14"/>
      <c r="R11" s="14"/>
      <c r="S11" s="14"/>
      <c r="T11" s="14"/>
      <c r="U11" s="14"/>
      <c r="V11" s="14"/>
      <c r="W11" s="14"/>
      <c r="X11" s="14"/>
      <c r="Y11" s="14"/>
      <c r="Z11" s="14"/>
      <c r="AA11" s="14"/>
      <c r="AB11" s="14"/>
    </row>
    <row r="12" spans="1:28" x14ac:dyDescent="0.25">
      <c r="A12" s="14"/>
      <c r="B12" s="6" t="s">
        <v>7</v>
      </c>
      <c r="C12" s="14"/>
      <c r="D12" s="14"/>
      <c r="E12" s="14"/>
      <c r="F12" s="11" t="s">
        <v>49</v>
      </c>
      <c r="G12" s="14"/>
      <c r="H12" s="14"/>
      <c r="I12" s="14"/>
      <c r="J12" s="14"/>
      <c r="K12" s="14"/>
      <c r="L12" s="14"/>
      <c r="M12" s="14"/>
      <c r="N12" s="14"/>
      <c r="O12" s="14"/>
      <c r="P12" s="14"/>
      <c r="Q12" s="14"/>
      <c r="R12" s="14"/>
      <c r="S12" s="14"/>
      <c r="T12" s="14"/>
      <c r="U12" s="14"/>
      <c r="V12" s="14"/>
      <c r="W12" s="14"/>
      <c r="X12" s="14"/>
      <c r="Y12" s="14"/>
      <c r="Z12" s="14"/>
      <c r="AA12" s="14"/>
      <c r="AB12" s="14"/>
    </row>
    <row r="13" spans="1:28" x14ac:dyDescent="0.25">
      <c r="A13" s="14"/>
      <c r="B13" s="7" t="s">
        <v>4</v>
      </c>
      <c r="C13" s="14"/>
      <c r="D13" s="14"/>
      <c r="E13" s="14"/>
      <c r="F13" s="11" t="s">
        <v>50</v>
      </c>
      <c r="G13" s="14"/>
      <c r="H13" s="14"/>
      <c r="I13" s="14"/>
      <c r="J13" s="14"/>
      <c r="K13" s="14"/>
      <c r="L13" s="14"/>
      <c r="M13" s="14"/>
      <c r="N13" s="14"/>
      <c r="O13" s="14"/>
      <c r="P13" s="14"/>
      <c r="Q13" s="14"/>
      <c r="R13" s="14"/>
      <c r="S13" s="14"/>
      <c r="T13" s="14"/>
      <c r="U13" s="14"/>
      <c r="V13" s="14"/>
      <c r="W13" s="14"/>
      <c r="X13" s="14"/>
      <c r="Y13" s="14"/>
      <c r="Z13" s="14"/>
      <c r="AA13" s="14"/>
      <c r="AB13" s="14"/>
    </row>
    <row r="14" spans="1:28" x14ac:dyDescent="0.25">
      <c r="A14" s="14"/>
      <c r="B14" s="9" t="s">
        <v>9</v>
      </c>
      <c r="C14" s="14"/>
      <c r="D14" s="14"/>
      <c r="E14" s="14"/>
      <c r="F14" s="11" t="s">
        <v>51</v>
      </c>
      <c r="G14" s="14"/>
      <c r="H14" s="14"/>
      <c r="I14" s="14"/>
      <c r="J14" s="14"/>
      <c r="K14" s="14"/>
      <c r="L14" s="14"/>
      <c r="M14" s="14"/>
      <c r="N14" s="14"/>
      <c r="O14" s="14"/>
      <c r="P14" s="14"/>
      <c r="Q14" s="14"/>
      <c r="R14" s="14"/>
      <c r="S14" s="14"/>
      <c r="T14" s="14"/>
      <c r="U14" s="14"/>
      <c r="V14" s="14"/>
      <c r="W14" s="14"/>
      <c r="X14" s="14"/>
      <c r="Y14" s="14"/>
      <c r="Z14" s="14"/>
      <c r="AA14" s="14"/>
      <c r="AB14" s="14"/>
    </row>
    <row r="15" spans="1:28" x14ac:dyDescent="0.25">
      <c r="A15" s="14"/>
      <c r="B15" s="48" t="s">
        <v>63</v>
      </c>
      <c r="C15" s="14"/>
      <c r="D15" s="14"/>
      <c r="E15" s="14"/>
      <c r="F15" s="11" t="s">
        <v>52</v>
      </c>
      <c r="G15" s="14"/>
      <c r="H15" s="14"/>
      <c r="I15" s="14"/>
      <c r="J15" s="14"/>
      <c r="K15" s="14"/>
      <c r="L15" s="14"/>
      <c r="M15" s="14"/>
      <c r="N15" s="14"/>
      <c r="O15" s="14"/>
      <c r="P15" s="14"/>
      <c r="Q15" s="14"/>
      <c r="R15" s="14"/>
      <c r="S15" s="14"/>
      <c r="T15" s="14"/>
      <c r="U15" s="14"/>
      <c r="V15" s="14"/>
      <c r="W15" s="14"/>
      <c r="X15" s="14"/>
      <c r="Y15" s="14"/>
      <c r="Z15" s="14"/>
      <c r="AA15" s="14"/>
      <c r="AB15" s="14"/>
    </row>
    <row r="16" spans="1:28" x14ac:dyDescent="0.25">
      <c r="A16" s="14"/>
      <c r="B16" s="75" t="s">
        <v>104</v>
      </c>
      <c r="C16" s="14"/>
      <c r="D16" s="14"/>
      <c r="E16" s="14"/>
      <c r="F16" s="11" t="s">
        <v>53</v>
      </c>
      <c r="G16" s="14"/>
      <c r="H16" s="14"/>
      <c r="I16" s="14"/>
      <c r="J16" s="14"/>
      <c r="K16" s="14"/>
      <c r="L16" s="14"/>
      <c r="M16" s="14"/>
      <c r="N16" s="14"/>
      <c r="O16" s="14"/>
      <c r="P16" s="14"/>
      <c r="Q16" s="14"/>
      <c r="R16" s="14"/>
      <c r="S16" s="14"/>
      <c r="T16" s="14"/>
      <c r="U16" s="14"/>
      <c r="V16" s="14"/>
      <c r="W16" s="14"/>
      <c r="X16" s="14"/>
      <c r="Y16" s="14"/>
      <c r="Z16" s="14"/>
      <c r="AA16" s="14"/>
      <c r="AB16" s="14"/>
    </row>
    <row r="17" spans="1:28" x14ac:dyDescent="0.25">
      <c r="A17" s="14"/>
      <c r="B17" s="169" t="s">
        <v>10</v>
      </c>
      <c r="C17" s="14"/>
      <c r="D17" s="14"/>
      <c r="E17" s="14"/>
      <c r="F17" s="11" t="s">
        <v>54</v>
      </c>
      <c r="G17" s="14"/>
      <c r="H17" s="14"/>
      <c r="I17" s="14"/>
      <c r="J17" s="14"/>
      <c r="K17" s="14"/>
      <c r="L17" s="14"/>
      <c r="M17" s="14"/>
      <c r="N17" s="14"/>
      <c r="O17" s="14"/>
      <c r="P17" s="14"/>
      <c r="Q17" s="14"/>
      <c r="R17" s="14"/>
      <c r="S17" s="14"/>
      <c r="T17" s="14"/>
      <c r="U17" s="14"/>
      <c r="V17" s="14"/>
      <c r="W17" s="14"/>
      <c r="X17" s="14"/>
      <c r="Y17" s="14"/>
      <c r="Z17" s="14"/>
      <c r="AA17" s="14"/>
      <c r="AB17" s="14"/>
    </row>
    <row r="18" spans="1:28" x14ac:dyDescent="0.25">
      <c r="A18" s="14"/>
      <c r="B18" s="170" t="s">
        <v>665</v>
      </c>
      <c r="C18" s="14"/>
      <c r="D18" s="14"/>
      <c r="E18" s="14"/>
      <c r="F18" s="11" t="s">
        <v>55</v>
      </c>
      <c r="G18" s="14"/>
      <c r="H18" s="14"/>
      <c r="I18" s="14"/>
      <c r="J18" s="14"/>
      <c r="K18" s="14"/>
      <c r="L18" s="14"/>
      <c r="M18" s="14"/>
      <c r="N18" s="14"/>
      <c r="O18" s="14"/>
      <c r="P18" s="14"/>
      <c r="Q18" s="14"/>
      <c r="R18" s="14"/>
      <c r="S18" s="14"/>
      <c r="T18" s="14"/>
      <c r="U18" s="14"/>
      <c r="V18" s="14"/>
      <c r="W18" s="14"/>
      <c r="X18" s="14"/>
      <c r="Y18" s="14"/>
      <c r="Z18" s="14"/>
      <c r="AA18" s="14"/>
      <c r="AB18" s="14"/>
    </row>
    <row r="19" spans="1:28" x14ac:dyDescent="0.25">
      <c r="A19" s="14"/>
      <c r="B19" s="169" t="s">
        <v>666</v>
      </c>
      <c r="C19" s="14"/>
      <c r="D19" s="14"/>
      <c r="E19" s="14"/>
      <c r="F19" s="11" t="s">
        <v>56</v>
      </c>
      <c r="G19" s="14"/>
      <c r="H19" s="14"/>
      <c r="I19" s="14"/>
      <c r="J19" s="14"/>
      <c r="K19" s="14"/>
      <c r="L19" s="14"/>
      <c r="M19" s="14"/>
      <c r="N19" s="14"/>
      <c r="O19" s="14"/>
      <c r="P19" s="14"/>
      <c r="Q19" s="14"/>
      <c r="R19" s="14"/>
      <c r="S19" s="14"/>
      <c r="T19" s="14"/>
      <c r="U19" s="14"/>
      <c r="V19" s="14"/>
      <c r="W19" s="14"/>
      <c r="X19" s="14"/>
      <c r="Y19" s="14"/>
      <c r="Z19" s="14"/>
      <c r="AA19" s="14"/>
      <c r="AB19" s="14"/>
    </row>
    <row r="20" spans="1:28" ht="15.75" thickBot="1" x14ac:dyDescent="0.3">
      <c r="A20" s="14"/>
      <c r="B20" s="173" t="s">
        <v>668</v>
      </c>
      <c r="C20" s="14"/>
      <c r="D20" s="14"/>
      <c r="E20" s="14"/>
      <c r="F20" s="11" t="s">
        <v>57</v>
      </c>
      <c r="G20" s="14"/>
      <c r="H20" s="14"/>
      <c r="I20" s="14"/>
      <c r="J20" s="14"/>
      <c r="K20" s="14"/>
      <c r="L20" s="14"/>
      <c r="M20" s="14"/>
      <c r="N20" s="14"/>
      <c r="O20" s="14"/>
      <c r="P20" s="14"/>
      <c r="Q20" s="14"/>
      <c r="R20" s="14"/>
      <c r="S20" s="14"/>
      <c r="T20" s="14"/>
      <c r="U20" s="14"/>
      <c r="V20" s="14"/>
      <c r="W20" s="14"/>
      <c r="X20" s="14"/>
      <c r="Y20" s="14"/>
      <c r="Z20" s="14"/>
      <c r="AA20" s="14"/>
      <c r="AB20" s="14"/>
    </row>
    <row r="21" spans="1:28" x14ac:dyDescent="0.25">
      <c r="A21" s="14"/>
      <c r="B21" s="14"/>
      <c r="C21" s="14"/>
      <c r="D21" s="14"/>
      <c r="E21" s="14"/>
      <c r="F21" s="11" t="s">
        <v>58</v>
      </c>
      <c r="G21" s="14"/>
      <c r="H21" s="14"/>
      <c r="I21" s="14"/>
      <c r="J21" s="14"/>
      <c r="K21" s="14"/>
      <c r="L21" s="14"/>
      <c r="M21" s="14"/>
      <c r="N21" s="14"/>
      <c r="O21" s="14"/>
      <c r="P21" s="14"/>
      <c r="Q21" s="14"/>
      <c r="R21" s="14"/>
      <c r="S21" s="14"/>
      <c r="T21" s="14"/>
      <c r="U21" s="14"/>
      <c r="V21" s="14"/>
      <c r="W21" s="14"/>
      <c r="X21" s="14"/>
      <c r="Y21" s="14"/>
      <c r="Z21" s="14"/>
      <c r="AA21" s="14"/>
      <c r="AB21" s="14"/>
    </row>
    <row r="22" spans="1:28" x14ac:dyDescent="0.25">
      <c r="A22" s="14"/>
      <c r="B22" s="14"/>
      <c r="C22" s="14"/>
      <c r="D22" s="14"/>
      <c r="E22" s="14"/>
      <c r="F22" s="11" t="s">
        <v>59</v>
      </c>
      <c r="G22" s="14"/>
      <c r="H22" s="14"/>
      <c r="I22" s="14"/>
      <c r="J22" s="14"/>
      <c r="K22" s="14"/>
      <c r="L22" s="14"/>
      <c r="M22" s="14"/>
      <c r="N22" s="14"/>
      <c r="O22" s="14"/>
      <c r="P22" s="14"/>
      <c r="Q22" s="14"/>
      <c r="R22" s="14"/>
      <c r="S22" s="14"/>
      <c r="T22" s="14"/>
      <c r="U22" s="14"/>
      <c r="V22" s="14"/>
      <c r="W22" s="14"/>
      <c r="X22" s="14"/>
      <c r="Y22" s="14"/>
      <c r="Z22" s="14"/>
      <c r="AA22" s="14"/>
      <c r="AB22" s="14"/>
    </row>
    <row r="23" spans="1:28" x14ac:dyDescent="0.25">
      <c r="A23" s="14"/>
      <c r="B23" s="14"/>
      <c r="C23" s="14"/>
      <c r="D23" s="14"/>
      <c r="E23" s="14"/>
      <c r="F23" s="11" t="s">
        <v>60</v>
      </c>
      <c r="G23" s="14"/>
      <c r="H23" s="14"/>
      <c r="I23" s="14"/>
      <c r="J23" s="14"/>
      <c r="K23" s="14"/>
      <c r="L23" s="14"/>
      <c r="M23" s="14"/>
      <c r="N23" s="14"/>
      <c r="O23" s="14"/>
      <c r="P23" s="14"/>
      <c r="Q23" s="14"/>
      <c r="R23" s="14"/>
      <c r="S23" s="14"/>
      <c r="T23" s="14"/>
      <c r="U23" s="14"/>
      <c r="V23" s="14"/>
      <c r="W23" s="14"/>
      <c r="X23" s="14"/>
      <c r="Y23" s="14"/>
      <c r="Z23" s="14"/>
      <c r="AA23" s="14"/>
      <c r="AB23" s="14"/>
    </row>
    <row r="24" spans="1:28" ht="15.75" thickBot="1" x14ac:dyDescent="0.3">
      <c r="A24" s="14"/>
      <c r="B24" s="14"/>
      <c r="C24" s="14"/>
      <c r="D24" s="14"/>
      <c r="E24" s="14"/>
      <c r="F24" s="12" t="s">
        <v>61</v>
      </c>
      <c r="G24" s="14"/>
      <c r="H24" s="14"/>
      <c r="I24" s="14"/>
      <c r="J24" s="14"/>
      <c r="K24" s="14"/>
      <c r="L24" s="14"/>
      <c r="M24" s="14"/>
      <c r="N24" s="14"/>
      <c r="O24" s="14"/>
      <c r="P24" s="14"/>
      <c r="Q24" s="14"/>
      <c r="R24" s="14"/>
      <c r="S24" s="14"/>
      <c r="T24" s="14"/>
      <c r="U24" s="14"/>
      <c r="V24" s="14"/>
      <c r="W24" s="14"/>
      <c r="X24" s="14"/>
      <c r="Y24" s="14"/>
      <c r="Z24" s="14"/>
      <c r="AA24" s="14"/>
      <c r="AB24" s="14"/>
    </row>
    <row r="25" spans="1:28" x14ac:dyDescent="0.25">
      <c r="A25" s="14"/>
      <c r="B25" s="14"/>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row>
    <row r="26" spans="1:28" x14ac:dyDescent="0.25">
      <c r="A26" s="14"/>
      <c r="B26" s="14"/>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row>
    <row r="27" spans="1:28" x14ac:dyDescent="0.25">
      <c r="A27" s="14"/>
      <c r="B27" s="14"/>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row>
    <row r="28" spans="1:28" x14ac:dyDescent="0.25">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row>
    <row r="29" spans="1:28" x14ac:dyDescent="0.25">
      <c r="A29" s="14"/>
      <c r="B29" s="14"/>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row>
    <row r="30" spans="1:28" x14ac:dyDescent="0.25">
      <c r="A30" s="14"/>
      <c r="B30" s="14"/>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row>
    <row r="31" spans="1:28" x14ac:dyDescent="0.25">
      <c r="A31" s="14"/>
      <c r="B31" s="14"/>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row>
    <row r="32" spans="1:28" x14ac:dyDescent="0.25">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row>
    <row r="33" spans="1:28" x14ac:dyDescent="0.25">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row>
    <row r="34" spans="1:28" x14ac:dyDescent="0.25">
      <c r="A34" s="14"/>
      <c r="B34" s="14"/>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row>
    <row r="35" spans="1:28" x14ac:dyDescent="0.25">
      <c r="A35" s="14"/>
      <c r="B35" s="14"/>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row>
    <row r="36" spans="1:28" x14ac:dyDescent="0.25">
      <c r="A36" s="14"/>
      <c r="B36" s="14"/>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row>
    <row r="37" spans="1:28" x14ac:dyDescent="0.25">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row>
    <row r="38" spans="1:28" x14ac:dyDescent="0.25">
      <c r="A38" s="14"/>
      <c r="B38" s="14"/>
      <c r="C38" s="14"/>
      <c r="D38" s="14"/>
      <c r="E38" s="14"/>
      <c r="F38" s="14"/>
      <c r="G38" s="14"/>
      <c r="H38" s="14"/>
      <c r="I38" s="14"/>
      <c r="J38" s="14"/>
      <c r="K38" s="14"/>
      <c r="L38" s="14"/>
      <c r="M38" s="14"/>
      <c r="N38" s="14"/>
      <c r="O38" s="14"/>
      <c r="P38" s="14"/>
      <c r="Q38" s="14"/>
      <c r="R38" s="14"/>
      <c r="S38" s="14"/>
      <c r="T38" s="14"/>
      <c r="U38" s="14"/>
      <c r="V38" s="14"/>
      <c r="W38" s="14"/>
      <c r="X38" s="14"/>
      <c r="Y38" s="14"/>
      <c r="Z38" s="14"/>
      <c r="AA38" s="14"/>
      <c r="AB38" s="14"/>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Overview</vt:lpstr>
      <vt:lpstr>Schedule</vt:lpstr>
      <vt:lpstr>Content</vt:lpstr>
      <vt:lpstr>Variables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grahe</dc:creator>
  <cp:lastModifiedBy>gamea</cp:lastModifiedBy>
  <dcterms:created xsi:type="dcterms:W3CDTF">2017-11-11T20:25:15Z</dcterms:created>
  <dcterms:modified xsi:type="dcterms:W3CDTF">2018-08-20T14:20:22Z</dcterms:modified>
</cp:coreProperties>
</file>